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activeTab="1"/>
  </bookViews>
  <sheets>
    <sheet name="2 этап-Смоленск " sheetId="1" r:id="rId1"/>
    <sheet name="2 этап-КОМАНДН." sheetId="2" r:id="rId2"/>
    <sheet name="Нагр.-ком. по видам" sheetId="3" r:id="rId3"/>
    <sheet name="Награжд-личн." sheetId="4" r:id="rId4"/>
    <sheet name="Канат-СПИСОК" sheetId="5" r:id="rId5"/>
    <sheet name="Командн.-призеры" sheetId="6" r:id="rId6"/>
  </sheets>
  <definedNames>
    <definedName name="Z_823C6ED2_C902_4DF5_88A3_98D613D1B291_.wvu.PrintArea" localSheetId="1">'2 этап-КОМАНДН.'!$B$2:$Q$18</definedName>
    <definedName name="Z_823C6ED2_C902_4DF5_88A3_98D613D1B291_.wvu.PrintArea" localSheetId="0">'2 этап-Смоленск '!$B$2:$AC$97</definedName>
    <definedName name="Z_90FE7AE8_B1BC_4F5D_BAEF_72FD4936E11B_.wvu.PrintArea" localSheetId="1">'2 этап-КОМАНДН.'!$B$2:$Q$18</definedName>
    <definedName name="Z_90FE7AE8_B1BC_4F5D_BAEF_72FD4936E11B_.wvu.PrintArea" localSheetId="0">'2 этап-Смоленск '!$B$2:$AC$97</definedName>
    <definedName name="_xlnm.Print_Titles" localSheetId="1">'2 этап-КОМАНДН.'!$5:$6</definedName>
    <definedName name="_xlnm.Print_Titles" localSheetId="0">'2 этап-Смоленск '!$5:$6</definedName>
    <definedName name="_xlnm.Print_Area" localSheetId="1">'2 этап-КОМАНДН.'!$B$2:$Q$18</definedName>
    <definedName name="_xlnm.Print_Area" localSheetId="0">'2 этап-Смоленск '!$A$1:$AB$102</definedName>
  </definedNames>
  <calcPr fullCalcOnLoad="1"/>
</workbook>
</file>

<file path=xl/sharedStrings.xml><?xml version="1.0" encoding="utf-8"?>
<sst xmlns="http://schemas.openxmlformats.org/spreadsheetml/2006/main" count="264" uniqueCount="155">
  <si>
    <t>Ежегодные Юноармейские военно-спортивные игры на Кубок Губернатора Смоленской области</t>
  </si>
  <si>
    <t>Протокол технических результатов</t>
  </si>
  <si>
    <t>г. Смоленск</t>
  </si>
  <si>
    <t>Команда</t>
  </si>
  <si>
    <t>Фамилия, имя</t>
  </si>
  <si>
    <t>Стрельба  ДЕВУШКИ</t>
  </si>
  <si>
    <t>Перетяг. каната</t>
  </si>
  <si>
    <t>Сумма выбитых очков участником</t>
  </si>
  <si>
    <t>Личное место</t>
  </si>
  <si>
    <t>Место команды</t>
  </si>
  <si>
    <t>Время</t>
  </si>
  <si>
    <t>Итоговое
место команды</t>
  </si>
  <si>
    <t>Юн</t>
  </si>
  <si>
    <t>Дев</t>
  </si>
  <si>
    <t>Демидовский     район</t>
  </si>
  <si>
    <t>Главный судья-</t>
  </si>
  <si>
    <t>Бубилева О.Д.</t>
  </si>
  <si>
    <t>Главный секретарь -</t>
  </si>
  <si>
    <t>Садардымов В.К.</t>
  </si>
  <si>
    <t>НАГРАЖДЕНИЕ</t>
  </si>
  <si>
    <t>Занятое место</t>
  </si>
  <si>
    <t>1-е</t>
  </si>
  <si>
    <t>2-е</t>
  </si>
  <si>
    <t>3-е</t>
  </si>
  <si>
    <t>Перетягивание каната</t>
  </si>
  <si>
    <t>личные места</t>
  </si>
  <si>
    <t>Стрельба - ЮНОШИ</t>
  </si>
  <si>
    <t>Фамилия, Имя</t>
  </si>
  <si>
    <t>Стрельба - ДЕВУШКИ</t>
  </si>
  <si>
    <t>1 место</t>
  </si>
  <si>
    <t>2 место</t>
  </si>
  <si>
    <t>3 место</t>
  </si>
  <si>
    <t>Командные результаты (призеры)</t>
  </si>
  <si>
    <t>Командные результаты</t>
  </si>
  <si>
    <t>Количество балло</t>
  </si>
  <si>
    <t>Сборка/разборка автомата  ДЕВУШКИ</t>
  </si>
  <si>
    <t>Снаряжение магазина автомата  ЮНОШИ</t>
  </si>
  <si>
    <t>Сборка/разборка автомата                ЮНОШИ</t>
  </si>
  <si>
    <t>Снаряжение магазина автомата  ДЕВУШКИ</t>
  </si>
  <si>
    <t>Сумма баллов команды</t>
  </si>
  <si>
    <t>Командные результаты "Огневой рубеж"</t>
  </si>
  <si>
    <t>Протокол технических результатов соревнований "Огневой рубеж"</t>
  </si>
  <si>
    <t>Стрельба                 ЮНОШИ</t>
  </si>
  <si>
    <t>Данилин Олег</t>
  </si>
  <si>
    <t>Лобанев Дмитрий</t>
  </si>
  <si>
    <t>Дюндин Сергей</t>
  </si>
  <si>
    <t>Петров Владимир</t>
  </si>
  <si>
    <t>Босова Елизавета</t>
  </si>
  <si>
    <t>Агатицкая Дарья</t>
  </si>
  <si>
    <t>Ширяк Ольга</t>
  </si>
  <si>
    <t>Власенкова Наталья</t>
  </si>
  <si>
    <t>Абраменков Кирилл</t>
  </si>
  <si>
    <t>Баринов Александр</t>
  </si>
  <si>
    <t>Карпенков Дмитрий</t>
  </si>
  <si>
    <t>Мотовилов Андрей</t>
  </si>
  <si>
    <t>Шульский Михаил</t>
  </si>
  <si>
    <t>Иванов Алексей</t>
  </si>
  <si>
    <t>Рябченков Дмитрий</t>
  </si>
  <si>
    <t>Марченко Александр</t>
  </si>
  <si>
    <t>Жагурина Ксения</t>
  </si>
  <si>
    <t>Амбросенкова Дарья</t>
  </si>
  <si>
    <t>Цибранков Михаил</t>
  </si>
  <si>
    <t>Сучков Кирилл</t>
  </si>
  <si>
    <t>Глебов Владимир</t>
  </si>
  <si>
    <t>Костюков Константин</t>
  </si>
  <si>
    <t>Ланге Дмитрий</t>
  </si>
  <si>
    <t>Ильин Вячеслав</t>
  </si>
  <si>
    <t>Ворожбет Даниил</t>
  </si>
  <si>
    <t>Степанов Матвей</t>
  </si>
  <si>
    <t>Харитонова Екатерина</t>
  </si>
  <si>
    <t>Демидовский район</t>
  </si>
  <si>
    <t>Ярцевский район</t>
  </si>
  <si>
    <t>Ратные страницы истории Отечества</t>
  </si>
  <si>
    <t>Видеовизитка</t>
  </si>
  <si>
    <t>Статен в строю, силен в бою</t>
  </si>
  <si>
    <t>Полоса препятствий</t>
  </si>
  <si>
    <t>Огневой рубеж</t>
  </si>
  <si>
    <t>Сумма занятых мест</t>
  </si>
  <si>
    <t>2 этап</t>
  </si>
  <si>
    <t>26 апреля 2019 г.</t>
  </si>
  <si>
    <t>26 апареля 2019 г.</t>
  </si>
  <si>
    <t>Вяземский                     район</t>
  </si>
  <si>
    <t>Сафоновский                         район</t>
  </si>
  <si>
    <t>Гагаринский                       район</t>
  </si>
  <si>
    <t>Рославльский район</t>
  </si>
  <si>
    <t>Ершичский        район</t>
  </si>
  <si>
    <t>Вяземский район</t>
  </si>
  <si>
    <t>Сафоновский район</t>
  </si>
  <si>
    <t>Гагаринский район</t>
  </si>
  <si>
    <t>Ершичский район</t>
  </si>
  <si>
    <t>Семенов Максим</t>
  </si>
  <si>
    <t>Николаев Ярослав</t>
  </si>
  <si>
    <t>Шустров Семен</t>
  </si>
  <si>
    <t>Сороков Денис</t>
  </si>
  <si>
    <t>Голошумов Борис</t>
  </si>
  <si>
    <t>Егоров Антон</t>
  </si>
  <si>
    <t>Федоров Евгений</t>
  </si>
  <si>
    <t>Павлов Никита</t>
  </si>
  <si>
    <t>Мамичева Анастасия</t>
  </si>
  <si>
    <t>Федорова Валерия</t>
  </si>
  <si>
    <t>Байбабаев Абдулазиз</t>
  </si>
  <si>
    <t>Бербушенко Анастасия</t>
  </si>
  <si>
    <t>Зуев Иван</t>
  </si>
  <si>
    <t>Казаков Александр</t>
  </si>
  <si>
    <t>Лопухова Виктория</t>
  </si>
  <si>
    <t>Макаров Руслан</t>
  </si>
  <si>
    <t>Озеров Михаил</t>
  </si>
  <si>
    <t>Поярков Кирилл</t>
  </si>
  <si>
    <t>Сергеев Глеб</t>
  </si>
  <si>
    <t>Филипёнок Дмитрий</t>
  </si>
  <si>
    <t>Рославльский           район</t>
  </si>
  <si>
    <t>Диваков Данила</t>
  </si>
  <si>
    <t>Гришенков Егор</t>
  </si>
  <si>
    <t>Каширин Алексей</t>
  </si>
  <si>
    <t>Андрианов Виталий</t>
  </si>
  <si>
    <t>Орлова Алина</t>
  </si>
  <si>
    <t>Рыжиков Илья</t>
  </si>
  <si>
    <t>Бенца София</t>
  </si>
  <si>
    <t>Волков Александр</t>
  </si>
  <si>
    <t>Лопатов Илья</t>
  </si>
  <si>
    <t>Родиков Александр</t>
  </si>
  <si>
    <t>Гришунов Алексей</t>
  </si>
  <si>
    <t>Стаховец Денис</t>
  </si>
  <si>
    <t>Слютин Данила</t>
  </si>
  <si>
    <t>Игнатьев Дмитрий</t>
  </si>
  <si>
    <t>Бороденков Вадим</t>
  </si>
  <si>
    <t>Мешечкин Егор</t>
  </si>
  <si>
    <t>Алейников Евгений</t>
  </si>
  <si>
    <t>Зятев Сергей</t>
  </si>
  <si>
    <t>Пахоменкова Елена</t>
  </si>
  <si>
    <t>Егоренкова Екатерина</t>
  </si>
  <si>
    <t>Журавлев Никита</t>
  </si>
  <si>
    <t>Степанов Никита</t>
  </si>
  <si>
    <t>Андреева Марина</t>
  </si>
  <si>
    <t>Бадирханов Эдик</t>
  </si>
  <si>
    <t>Беличенков Николай</t>
  </si>
  <si>
    <t>Выросткова Ольга</t>
  </si>
  <si>
    <t>Ищенко Евгений</t>
  </si>
  <si>
    <t>Назаров Илья</t>
  </si>
  <si>
    <t>Тимофеев Дмитрий</t>
  </si>
  <si>
    <t>Мокиенко Григорий</t>
  </si>
  <si>
    <t>Павлов Максим</t>
  </si>
  <si>
    <t>Фадеев Иван</t>
  </si>
  <si>
    <t>Разборка/сборка автомата - ЮНОШИ</t>
  </si>
  <si>
    <t>Разборка/сборка автомата - ДЕВУШКИ</t>
  </si>
  <si>
    <t>Место</t>
  </si>
  <si>
    <t>Уральскова Ольга</t>
  </si>
  <si>
    <t>2,53,0</t>
  </si>
  <si>
    <t>3,19,0</t>
  </si>
  <si>
    <t>3,25,0</t>
  </si>
  <si>
    <t>3,18,0</t>
  </si>
  <si>
    <t>3,12,0</t>
  </si>
  <si>
    <t>3,40,0</t>
  </si>
  <si>
    <t>4,21,0</t>
  </si>
  <si>
    <t>Ярцевский               район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</si>
</sst>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:ss\ AM/PM"/>
    <numFmt numFmtId="173" formatCode="hh:mm:ss"/>
    <numFmt numFmtId="174" formatCode="[$-F400]h:mm:ss\ AM/PM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4"/>
      <name val="Times New Roman"/>
      <family val="1"/>
    </font>
    <font>
      <sz val="10"/>
      <name val="Arial"/>
      <family val="0"/>
    </font>
    <font>
      <sz val="72"/>
      <name val="Times New Roman"/>
      <family val="1"/>
    </font>
    <font>
      <b/>
      <sz val="60"/>
      <name val="Times New Roman"/>
      <family val="1"/>
    </font>
    <font>
      <b/>
      <sz val="5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45"/>
      <name val="Times New Roman"/>
      <family val="1"/>
    </font>
    <font>
      <b/>
      <sz val="48"/>
      <name val="Times New Roman"/>
      <family val="1"/>
    </font>
    <font>
      <b/>
      <sz val="72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i/>
      <sz val="36"/>
      <name val="Times New Roman"/>
      <family val="1"/>
    </font>
    <font>
      <sz val="16"/>
      <name val="Times New Roman"/>
      <family val="1"/>
    </font>
    <font>
      <b/>
      <i/>
      <u val="single"/>
      <sz val="26"/>
      <name val="Times New Roman"/>
      <family val="1"/>
    </font>
    <font>
      <sz val="20"/>
      <name val="Times New Roman"/>
      <family val="1"/>
    </font>
    <font>
      <b/>
      <i/>
      <u val="single"/>
      <sz val="24"/>
      <name val="Times New Roman"/>
      <family val="1"/>
    </font>
    <font>
      <b/>
      <i/>
      <u val="single"/>
      <sz val="20"/>
      <name val="Times New Roman"/>
      <family val="1"/>
    </font>
    <font>
      <sz val="18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i/>
      <sz val="48"/>
      <name val="Times New Roman"/>
      <family val="1"/>
    </font>
    <font>
      <b/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2" fillId="34" borderId="12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12" fillId="34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7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textRotation="90" wrapText="1"/>
    </xf>
    <xf numFmtId="0" fontId="12" fillId="34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vertical="center" textRotation="90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right" vertical="center"/>
    </xf>
    <xf numFmtId="0" fontId="12" fillId="35" borderId="63" xfId="0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35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8" fillId="36" borderId="68" xfId="0" applyFont="1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/>
    </xf>
    <xf numFmtId="0" fontId="12" fillId="36" borderId="46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center" vertical="center"/>
    </xf>
    <xf numFmtId="0" fontId="12" fillId="35" borderId="70" xfId="0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12" fillId="35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5" borderId="79" xfId="0" applyFont="1" applyFill="1" applyBorder="1" applyAlignment="1">
      <alignment horizontal="center" vertical="center"/>
    </xf>
    <xf numFmtId="0" fontId="12" fillId="35" borderId="80" xfId="0" applyFont="1" applyFill="1" applyBorder="1" applyAlignment="1">
      <alignment horizontal="center" vertical="center"/>
    </xf>
    <xf numFmtId="0" fontId="12" fillId="36" borderId="81" xfId="0" applyFont="1" applyFill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/>
    </xf>
    <xf numFmtId="0" fontId="12" fillId="37" borderId="83" xfId="0" applyFont="1" applyFill="1" applyBorder="1" applyAlignment="1">
      <alignment horizontal="left" vertical="center"/>
    </xf>
    <xf numFmtId="0" fontId="12" fillId="37" borderId="84" xfId="0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" vertical="center"/>
    </xf>
    <xf numFmtId="0" fontId="12" fillId="37" borderId="85" xfId="0" applyFont="1" applyFill="1" applyBorder="1" applyAlignment="1">
      <alignment horizontal="left" vertical="center"/>
    </xf>
    <xf numFmtId="0" fontId="12" fillId="37" borderId="86" xfId="0" applyFont="1" applyFill="1" applyBorder="1" applyAlignment="1">
      <alignment horizontal="center" vertical="center"/>
    </xf>
    <xf numFmtId="0" fontId="12" fillId="37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0" fontId="12" fillId="35" borderId="89" xfId="0" applyFont="1" applyFill="1" applyBorder="1" applyAlignment="1">
      <alignment horizontal="center" vertical="center"/>
    </xf>
    <xf numFmtId="0" fontId="8" fillId="35" borderId="89" xfId="0" applyFont="1" applyFill="1" applyBorder="1" applyAlignment="1">
      <alignment horizontal="center" vertical="center"/>
    </xf>
    <xf numFmtId="0" fontId="12" fillId="35" borderId="90" xfId="0" applyFont="1" applyFill="1" applyBorder="1" applyAlignment="1">
      <alignment horizontal="center" vertical="center"/>
    </xf>
    <xf numFmtId="0" fontId="12" fillId="35" borderId="91" xfId="0" applyFont="1" applyFill="1" applyBorder="1" applyAlignment="1">
      <alignment horizontal="center" vertical="center"/>
    </xf>
    <xf numFmtId="0" fontId="8" fillId="35" borderId="92" xfId="0" applyFont="1" applyFill="1" applyBorder="1" applyAlignment="1">
      <alignment horizontal="center" vertical="center"/>
    </xf>
    <xf numFmtId="0" fontId="12" fillId="35" borderId="9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2" fillId="35" borderId="94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horizontal="center" vertical="center"/>
    </xf>
    <xf numFmtId="0" fontId="8" fillId="37" borderId="95" xfId="0" applyFont="1" applyFill="1" applyBorder="1" applyAlignment="1">
      <alignment horizontal="center" vertical="center"/>
    </xf>
    <xf numFmtId="0" fontId="12" fillId="38" borderId="48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2" fillId="35" borderId="10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8" fillId="35" borderId="101" xfId="0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8" fillId="35" borderId="75" xfId="0" applyFont="1" applyFill="1" applyBorder="1" applyAlignment="1">
      <alignment horizontal="center" vertical="center"/>
    </xf>
    <xf numFmtId="0" fontId="12" fillId="35" borderId="102" xfId="0" applyFont="1" applyFill="1" applyBorder="1" applyAlignment="1">
      <alignment horizontal="center" vertical="center"/>
    </xf>
    <xf numFmtId="0" fontId="8" fillId="35" borderId="103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92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104" xfId="0" applyFont="1" applyFill="1" applyBorder="1" applyAlignment="1">
      <alignment horizontal="center" vertical="center"/>
    </xf>
    <xf numFmtId="0" fontId="8" fillId="35" borderId="105" xfId="0" applyFont="1" applyFill="1" applyBorder="1" applyAlignment="1">
      <alignment horizontal="center" vertical="center"/>
    </xf>
    <xf numFmtId="0" fontId="8" fillId="35" borderId="10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107" xfId="0" applyFont="1" applyFill="1" applyBorder="1" applyAlignment="1">
      <alignment horizontal="center" vertical="center"/>
    </xf>
    <xf numFmtId="2" fontId="12" fillId="0" borderId="100" xfId="0" applyNumberFormat="1" applyFont="1" applyFill="1" applyBorder="1" applyAlignment="1">
      <alignment horizontal="center" vertical="center"/>
    </xf>
    <xf numFmtId="2" fontId="12" fillId="0" borderId="67" xfId="0" applyNumberFormat="1" applyFont="1" applyFill="1" applyBorder="1" applyAlignment="1">
      <alignment horizontal="center" vertical="center"/>
    </xf>
    <xf numFmtId="2" fontId="12" fillId="0" borderId="108" xfId="0" applyNumberFormat="1" applyFont="1" applyFill="1" applyBorder="1" applyAlignment="1">
      <alignment horizontal="center" vertical="center"/>
    </xf>
    <xf numFmtId="2" fontId="12" fillId="35" borderId="100" xfId="0" applyNumberFormat="1" applyFont="1" applyFill="1" applyBorder="1" applyAlignment="1">
      <alignment horizontal="center" vertical="center"/>
    </xf>
    <xf numFmtId="2" fontId="12" fillId="37" borderId="109" xfId="0" applyNumberFormat="1" applyFont="1" applyFill="1" applyBorder="1" applyAlignment="1">
      <alignment horizontal="center" vertical="center"/>
    </xf>
    <xf numFmtId="2" fontId="12" fillId="35" borderId="110" xfId="0" applyNumberFormat="1" applyFont="1" applyFill="1" applyBorder="1" applyAlignment="1">
      <alignment horizontal="center" vertical="center"/>
    </xf>
    <xf numFmtId="2" fontId="12" fillId="37" borderId="93" xfId="0" applyNumberFormat="1" applyFont="1" applyFill="1" applyBorder="1" applyAlignment="1">
      <alignment horizontal="center" vertical="center"/>
    </xf>
    <xf numFmtId="2" fontId="12" fillId="38" borderId="35" xfId="0" applyNumberFormat="1" applyFont="1" applyFill="1" applyBorder="1" applyAlignment="1">
      <alignment horizontal="center" vertical="center"/>
    </xf>
    <xf numFmtId="2" fontId="12" fillId="38" borderId="10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2" fontId="12" fillId="35" borderId="111" xfId="0" applyNumberFormat="1" applyFont="1" applyFill="1" applyBorder="1" applyAlignment="1">
      <alignment horizontal="center" vertical="center"/>
    </xf>
    <xf numFmtId="2" fontId="12" fillId="35" borderId="112" xfId="0" applyNumberFormat="1" applyFont="1" applyFill="1" applyBorder="1" applyAlignment="1">
      <alignment horizontal="center" vertical="center"/>
    </xf>
    <xf numFmtId="2" fontId="12" fillId="35" borderId="113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12" fillId="0" borderId="114" xfId="0" applyNumberFormat="1" applyFont="1" applyFill="1" applyBorder="1" applyAlignment="1">
      <alignment horizontal="center" vertical="center"/>
    </xf>
    <xf numFmtId="2" fontId="12" fillId="0" borderId="115" xfId="0" applyNumberFormat="1" applyFont="1" applyFill="1" applyBorder="1" applyAlignment="1">
      <alignment horizontal="center" vertical="center"/>
    </xf>
    <xf numFmtId="2" fontId="12" fillId="0" borderId="116" xfId="0" applyNumberFormat="1" applyFont="1" applyFill="1" applyBorder="1" applyAlignment="1">
      <alignment horizontal="center" vertical="center"/>
    </xf>
    <xf numFmtId="0" fontId="12" fillId="34" borderId="109" xfId="0" applyFont="1" applyFill="1" applyBorder="1" applyAlignment="1">
      <alignment horizontal="center" vertical="center"/>
    </xf>
    <xf numFmtId="0" fontId="12" fillId="34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12" fillId="35" borderId="120" xfId="0" applyFont="1" applyFill="1" applyBorder="1" applyAlignment="1">
      <alignment horizontal="center" vertical="center"/>
    </xf>
    <xf numFmtId="0" fontId="8" fillId="35" borderId="69" xfId="0" applyFont="1" applyFill="1" applyBorder="1" applyAlignment="1">
      <alignment horizontal="center" vertical="center"/>
    </xf>
    <xf numFmtId="0" fontId="8" fillId="35" borderId="121" xfId="0" applyFont="1" applyFill="1" applyBorder="1" applyAlignment="1">
      <alignment horizontal="center" vertical="center"/>
    </xf>
    <xf numFmtId="2" fontId="12" fillId="35" borderId="17" xfId="0" applyNumberFormat="1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2" fontId="12" fillId="35" borderId="122" xfId="0" applyNumberFormat="1" applyFont="1" applyFill="1" applyBorder="1" applyAlignment="1">
      <alignment horizontal="center" vertical="center"/>
    </xf>
    <xf numFmtId="0" fontId="8" fillId="35" borderId="123" xfId="0" applyFont="1" applyFill="1" applyBorder="1" applyAlignment="1">
      <alignment horizontal="center" vertical="center"/>
    </xf>
    <xf numFmtId="0" fontId="8" fillId="34" borderId="94" xfId="0" applyFont="1" applyFill="1" applyBorder="1" applyAlignment="1">
      <alignment horizontal="center" vertical="center"/>
    </xf>
    <xf numFmtId="0" fontId="8" fillId="34" borderId="124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5" borderId="94" xfId="0" applyFont="1" applyFill="1" applyBorder="1" applyAlignment="1">
      <alignment horizontal="center" vertical="center"/>
    </xf>
    <xf numFmtId="0" fontId="8" fillId="35" borderId="12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35" borderId="120" xfId="0" applyNumberFormat="1" applyFont="1" applyFill="1" applyBorder="1" applyAlignment="1">
      <alignment horizontal="center" vertical="center"/>
    </xf>
    <xf numFmtId="2" fontId="12" fillId="35" borderId="35" xfId="0" applyNumberFormat="1" applyFont="1" applyFill="1" applyBorder="1" applyAlignment="1">
      <alignment horizontal="center" vertical="center"/>
    </xf>
    <xf numFmtId="2" fontId="12" fillId="35" borderId="104" xfId="0" applyNumberFormat="1" applyFont="1" applyFill="1" applyBorder="1" applyAlignment="1">
      <alignment horizontal="center" vertical="center"/>
    </xf>
    <xf numFmtId="2" fontId="12" fillId="34" borderId="84" xfId="0" applyNumberFormat="1" applyFont="1" applyFill="1" applyBorder="1" applyAlignment="1">
      <alignment horizontal="center" vertical="center"/>
    </xf>
    <xf numFmtId="2" fontId="12" fillId="34" borderId="1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12" fillId="34" borderId="111" xfId="0" applyNumberFormat="1" applyFont="1" applyFill="1" applyBorder="1" applyAlignment="1">
      <alignment horizontal="center" vertical="center"/>
    </xf>
    <xf numFmtId="2" fontId="12" fillId="34" borderId="127" xfId="0" applyNumberFormat="1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/>
    </xf>
    <xf numFmtId="2" fontId="12" fillId="35" borderId="45" xfId="0" applyNumberFormat="1" applyFont="1" applyFill="1" applyBorder="1" applyAlignment="1">
      <alignment horizontal="center" vertical="center"/>
    </xf>
    <xf numFmtId="0" fontId="8" fillId="35" borderId="68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12" fillId="34" borderId="129" xfId="0" applyFont="1" applyFill="1" applyBorder="1" applyAlignment="1">
      <alignment horizontal="center" vertical="center"/>
    </xf>
    <xf numFmtId="2" fontId="12" fillId="34" borderId="12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9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0" borderId="130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left" vertical="center"/>
    </xf>
    <xf numFmtId="0" fontId="12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2" fontId="12" fillId="0" borderId="131" xfId="0" applyNumberFormat="1" applyFont="1" applyFill="1" applyBorder="1" applyAlignment="1">
      <alignment horizontal="center" vertical="center"/>
    </xf>
    <xf numFmtId="2" fontId="12" fillId="35" borderId="88" xfId="0" applyNumberFormat="1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12" fillId="34" borderId="133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0" fillId="0" borderId="134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11" fillId="0" borderId="137" xfId="0" applyFont="1" applyFill="1" applyBorder="1" applyAlignment="1">
      <alignment horizontal="center" vertical="center" textRotation="90" wrapText="1"/>
    </xf>
    <xf numFmtId="0" fontId="11" fillId="0" borderId="138" xfId="0" applyFont="1" applyFill="1" applyBorder="1" applyAlignment="1">
      <alignment horizontal="center" vertical="center" textRotation="90" wrapText="1"/>
    </xf>
    <xf numFmtId="0" fontId="11" fillId="0" borderId="139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1" fontId="3" fillId="0" borderId="135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" fontId="3" fillId="0" borderId="141" xfId="0" applyNumberFormat="1" applyFont="1" applyFill="1" applyBorder="1" applyAlignment="1">
      <alignment horizontal="center" vertical="center"/>
    </xf>
    <xf numFmtId="0" fontId="23" fillId="0" borderId="14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82" xfId="0" applyFont="1" applyFill="1" applyBorder="1" applyAlignment="1">
      <alignment horizontal="center" vertical="center" textRotation="90" wrapText="1"/>
    </xf>
    <xf numFmtId="0" fontId="11" fillId="0" borderId="143" xfId="0" applyFont="1" applyFill="1" applyBorder="1" applyAlignment="1">
      <alignment horizontal="center" vertical="center" textRotation="90" wrapText="1"/>
    </xf>
    <xf numFmtId="0" fontId="10" fillId="0" borderId="69" xfId="0" applyFont="1" applyFill="1" applyBorder="1" applyAlignment="1">
      <alignment horizontal="center" vertical="center" textRotation="90" wrapText="1"/>
    </xf>
    <xf numFmtId="0" fontId="11" fillId="0" borderId="144" xfId="0" applyFont="1" applyFill="1" applyBorder="1" applyAlignment="1">
      <alignment horizontal="center" vertical="center" textRotation="90" wrapText="1"/>
    </xf>
    <xf numFmtId="0" fontId="11" fillId="0" borderId="145" xfId="0" applyFont="1" applyFill="1" applyBorder="1" applyAlignment="1">
      <alignment horizontal="center" vertical="center" textRotation="90" wrapText="1"/>
    </xf>
    <xf numFmtId="0" fontId="11" fillId="0" borderId="146" xfId="0" applyFont="1" applyFill="1" applyBorder="1" applyAlignment="1">
      <alignment horizontal="center" vertical="center" textRotation="90" wrapText="1"/>
    </xf>
    <xf numFmtId="2" fontId="11" fillId="0" borderId="147" xfId="0" applyNumberFormat="1" applyFont="1" applyFill="1" applyBorder="1" applyAlignment="1">
      <alignment horizontal="center" vertical="center" textRotation="90" wrapText="1"/>
    </xf>
    <xf numFmtId="0" fontId="11" fillId="0" borderId="147" xfId="0" applyFont="1" applyFill="1" applyBorder="1" applyAlignment="1">
      <alignment horizontal="center" vertical="center" textRotation="90" wrapText="1"/>
    </xf>
    <xf numFmtId="0" fontId="12" fillId="34" borderId="148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8" fillId="34" borderId="101" xfId="0" applyFont="1" applyFill="1" applyBorder="1" applyAlignment="1">
      <alignment horizontal="center" vertical="center"/>
    </xf>
    <xf numFmtId="0" fontId="12" fillId="34" borderId="149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left" vertical="center"/>
    </xf>
    <xf numFmtId="0" fontId="12" fillId="38" borderId="15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151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23" fillId="0" borderId="15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2" fillId="0" borderId="153" xfId="0" applyFont="1" applyFill="1" applyBorder="1" applyAlignment="1">
      <alignment horizontal="center" vertical="center"/>
    </xf>
    <xf numFmtId="2" fontId="12" fillId="0" borderId="1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1" fontId="3" fillId="0" borderId="153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1" fontId="3" fillId="0" borderId="62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horizontal="center" vertical="center"/>
    </xf>
    <xf numFmtId="2" fontId="12" fillId="34" borderId="148" xfId="0" applyNumberFormat="1" applyFont="1" applyFill="1" applyBorder="1" applyAlignment="1">
      <alignment horizontal="center" vertical="center"/>
    </xf>
    <xf numFmtId="2" fontId="12" fillId="34" borderId="149" xfId="0" applyNumberFormat="1" applyFont="1" applyFill="1" applyBorder="1" applyAlignment="1">
      <alignment horizontal="center" vertical="center"/>
    </xf>
    <xf numFmtId="0" fontId="8" fillId="38" borderId="8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59" xfId="0" applyFont="1" applyFill="1" applyBorder="1" applyAlignment="1">
      <alignment horizontal="center" vertical="center" wrapText="1"/>
    </xf>
    <xf numFmtId="0" fontId="11" fillId="0" borderId="16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1" fillId="0" borderId="161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62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14" fillId="34" borderId="16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center" vertical="center" wrapText="1"/>
    </xf>
    <xf numFmtId="0" fontId="14" fillId="34" borderId="168" xfId="0" applyFont="1" applyFill="1" applyBorder="1" applyAlignment="1">
      <alignment horizontal="center" vertical="center" wrapText="1"/>
    </xf>
    <xf numFmtId="0" fontId="14" fillId="34" borderId="169" xfId="0" applyFont="1" applyFill="1" applyBorder="1" applyAlignment="1">
      <alignment horizontal="center" vertical="center" wrapText="1"/>
    </xf>
    <xf numFmtId="0" fontId="14" fillId="34" borderId="1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0" fillId="0" borderId="171" xfId="0" applyFont="1" applyFill="1" applyBorder="1" applyAlignment="1">
      <alignment horizontal="center" vertical="center" wrapText="1"/>
    </xf>
    <xf numFmtId="0" fontId="10" fillId="0" borderId="134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5" fillId="0" borderId="172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173" xfId="0" applyFont="1" applyBorder="1" applyAlignment="1">
      <alignment horizontal="left" vertical="center"/>
    </xf>
    <xf numFmtId="0" fontId="20" fillId="0" borderId="174" xfId="0" applyFont="1" applyBorder="1" applyAlignment="1">
      <alignment horizontal="left" vertical="center"/>
    </xf>
    <xf numFmtId="0" fontId="20" fillId="0" borderId="175" xfId="0" applyFont="1" applyBorder="1" applyAlignment="1">
      <alignment horizontal="left" vertical="center"/>
    </xf>
    <xf numFmtId="0" fontId="20" fillId="0" borderId="17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20" fillId="0" borderId="177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0" fillId="0" borderId="175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17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U101"/>
  <sheetViews>
    <sheetView view="pageBreakPreview" zoomScale="26" zoomScaleNormal="25" zoomScaleSheetLayoutView="26" zoomScalePageLayoutView="0" workbookViewId="0" topLeftCell="A5">
      <selection activeCell="V24" sqref="V24"/>
    </sheetView>
  </sheetViews>
  <sheetFormatPr defaultColWidth="8.88671875" defaultRowHeight="18.75"/>
  <cols>
    <col min="1" max="1" width="8.88671875" style="1" customWidth="1"/>
    <col min="2" max="2" width="64.21484375" style="1" customWidth="1"/>
    <col min="3" max="3" width="15.3359375" style="1" customWidth="1"/>
    <col min="4" max="4" width="92.21484375" style="1" customWidth="1"/>
    <col min="5" max="10" width="17.5546875" style="2" customWidth="1"/>
    <col min="11" max="11" width="20.88671875" style="2" customWidth="1"/>
    <col min="12" max="12" width="20.88671875" style="174" customWidth="1"/>
    <col min="13" max="14" width="17.5546875" style="2" customWidth="1"/>
    <col min="15" max="15" width="20.5546875" style="174" customWidth="1"/>
    <col min="16" max="17" width="17.5546875" style="2" customWidth="1"/>
    <col min="18" max="18" width="20.88671875" style="2" customWidth="1"/>
    <col min="19" max="19" width="25.4453125" style="2" customWidth="1"/>
    <col min="20" max="21" width="17.6640625" style="2" customWidth="1"/>
    <col min="22" max="22" width="27.4453125" style="192" customWidth="1"/>
    <col min="23" max="26" width="17.6640625" style="2" customWidth="1"/>
    <col min="27" max="27" width="22.5546875" style="2" customWidth="1"/>
    <col min="28" max="28" width="0" style="1" hidden="1" customWidth="1"/>
    <col min="29" max="29" width="0" style="2" hidden="1" customWidth="1"/>
    <col min="30" max="30" width="8.88671875" style="4" customWidth="1"/>
    <col min="31" max="247" width="8.88671875" style="1" customWidth="1"/>
  </cols>
  <sheetData>
    <row r="1" spans="2:27" ht="78" customHeight="1" hidden="1">
      <c r="B1" s="5"/>
      <c r="C1" s="6"/>
      <c r="D1" s="6"/>
      <c r="E1" s="6"/>
      <c r="F1" s="6"/>
      <c r="G1" s="6"/>
      <c r="H1" s="6"/>
      <c r="I1" s="6"/>
      <c r="J1" s="6"/>
      <c r="K1" s="6"/>
      <c r="L1" s="173"/>
      <c r="M1" s="6"/>
      <c r="N1" s="6"/>
      <c r="O1" s="173"/>
      <c r="P1" s="6"/>
      <c r="Q1" s="6"/>
      <c r="R1" s="6"/>
      <c r="S1" s="6"/>
      <c r="T1" s="6"/>
      <c r="U1" s="6"/>
      <c r="V1" s="187"/>
      <c r="W1" s="6"/>
      <c r="X1" s="6"/>
      <c r="Y1" s="6"/>
      <c r="Z1" s="6"/>
      <c r="AA1" s="6"/>
    </row>
    <row r="2" spans="2:27" ht="201" customHeight="1">
      <c r="B2" s="332" t="s">
        <v>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</row>
    <row r="3" spans="2:28" ht="74.25" customHeight="1">
      <c r="B3" s="7"/>
      <c r="C3" s="7"/>
      <c r="D3" s="7"/>
      <c r="E3" s="7"/>
      <c r="F3" s="7"/>
      <c r="G3" s="7"/>
      <c r="H3" s="7"/>
      <c r="I3" s="7"/>
      <c r="J3" s="7"/>
      <c r="K3" s="333" t="s">
        <v>78</v>
      </c>
      <c r="L3" s="333"/>
      <c r="M3" s="333"/>
      <c r="N3" s="333"/>
      <c r="O3" s="333"/>
      <c r="P3" s="333"/>
      <c r="Q3" s="7"/>
      <c r="T3" s="334" t="s">
        <v>79</v>
      </c>
      <c r="U3" s="334"/>
      <c r="V3" s="334"/>
      <c r="W3" s="334"/>
      <c r="X3" s="334"/>
      <c r="Y3" s="334"/>
      <c r="Z3" s="334"/>
      <c r="AA3" s="334"/>
      <c r="AB3" s="334"/>
    </row>
    <row r="4" spans="2:28" ht="160.5" customHeight="1" thickBot="1">
      <c r="B4" s="314" t="s">
        <v>41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9"/>
      <c r="S4" s="9"/>
      <c r="T4" s="10"/>
      <c r="U4" s="9"/>
      <c r="V4" s="188"/>
      <c r="W4" s="11"/>
      <c r="X4" s="11"/>
      <c r="Y4" s="11"/>
      <c r="Z4" s="101"/>
      <c r="AA4" s="63" t="s">
        <v>2</v>
      </c>
      <c r="AB4" s="63"/>
    </row>
    <row r="5" spans="2:29" s="12" customFormat="1" ht="186" customHeight="1" thickBot="1">
      <c r="B5" s="335" t="s">
        <v>3</v>
      </c>
      <c r="C5" s="335"/>
      <c r="D5" s="336" t="s">
        <v>4</v>
      </c>
      <c r="E5" s="337" t="s">
        <v>42</v>
      </c>
      <c r="F5" s="337"/>
      <c r="G5" s="337"/>
      <c r="H5" s="327" t="s">
        <v>5</v>
      </c>
      <c r="I5" s="327"/>
      <c r="J5" s="327"/>
      <c r="K5" s="315" t="s">
        <v>39</v>
      </c>
      <c r="L5" s="337" t="s">
        <v>37</v>
      </c>
      <c r="M5" s="337"/>
      <c r="N5" s="337"/>
      <c r="O5" s="327" t="s">
        <v>35</v>
      </c>
      <c r="P5" s="327"/>
      <c r="Q5" s="327"/>
      <c r="R5" s="315" t="s">
        <v>39</v>
      </c>
      <c r="S5" s="327" t="s">
        <v>36</v>
      </c>
      <c r="T5" s="327"/>
      <c r="U5" s="327"/>
      <c r="V5" s="327" t="s">
        <v>38</v>
      </c>
      <c r="W5" s="327"/>
      <c r="X5" s="327"/>
      <c r="Y5" s="318" t="s">
        <v>39</v>
      </c>
      <c r="Z5" s="312" t="s">
        <v>40</v>
      </c>
      <c r="AA5" s="313"/>
      <c r="AB5" s="13"/>
      <c r="AC5" s="13"/>
    </row>
    <row r="6" spans="2:29" s="1" customFormat="1" ht="272.25" customHeight="1" thickBot="1">
      <c r="B6" s="335"/>
      <c r="C6" s="335"/>
      <c r="D6" s="336"/>
      <c r="E6" s="82" t="s">
        <v>7</v>
      </c>
      <c r="F6" s="62" t="s">
        <v>34</v>
      </c>
      <c r="G6" s="287" t="s">
        <v>8</v>
      </c>
      <c r="H6" s="252" t="s">
        <v>7</v>
      </c>
      <c r="I6" s="277" t="s">
        <v>34</v>
      </c>
      <c r="J6" s="253" t="s">
        <v>8</v>
      </c>
      <c r="K6" s="316"/>
      <c r="L6" s="86" t="s">
        <v>10</v>
      </c>
      <c r="M6" s="87" t="s">
        <v>34</v>
      </c>
      <c r="N6" s="288" t="s">
        <v>8</v>
      </c>
      <c r="O6" s="252" t="s">
        <v>10</v>
      </c>
      <c r="P6" s="277" t="s">
        <v>34</v>
      </c>
      <c r="Q6" s="253" t="s">
        <v>8</v>
      </c>
      <c r="R6" s="317"/>
      <c r="S6" s="273" t="s">
        <v>10</v>
      </c>
      <c r="T6" s="274" t="s">
        <v>34</v>
      </c>
      <c r="U6" s="275" t="s">
        <v>8</v>
      </c>
      <c r="V6" s="276" t="s">
        <v>10</v>
      </c>
      <c r="W6" s="277" t="s">
        <v>34</v>
      </c>
      <c r="X6" s="253" t="s">
        <v>8</v>
      </c>
      <c r="Y6" s="319"/>
      <c r="Z6" s="99" t="s">
        <v>39</v>
      </c>
      <c r="AA6" s="100" t="s">
        <v>9</v>
      </c>
      <c r="AB6" s="4"/>
      <c r="AC6" s="4"/>
    </row>
    <row r="7" spans="2:27" ht="55.5" customHeight="1" thickBot="1">
      <c r="B7" s="321" t="s">
        <v>154</v>
      </c>
      <c r="C7" s="14"/>
      <c r="D7" s="15" t="s">
        <v>61</v>
      </c>
      <c r="E7" s="28">
        <v>8</v>
      </c>
      <c r="F7" s="69">
        <v>0</v>
      </c>
      <c r="G7" s="156">
        <f aca="true" t="shared" si="0" ref="G7:G14">RANK(E7,E$7:E$97)</f>
        <v>35</v>
      </c>
      <c r="H7" s="158"/>
      <c r="I7" s="159"/>
      <c r="J7" s="212"/>
      <c r="K7" s="96"/>
      <c r="L7" s="193">
        <v>46.1</v>
      </c>
      <c r="M7" s="154">
        <v>1</v>
      </c>
      <c r="N7" s="84">
        <f aca="true" t="shared" si="1" ref="N7:N14">RANK(L7,L$7:L$97,1)</f>
        <v>51</v>
      </c>
      <c r="O7" s="216"/>
      <c r="P7" s="159"/>
      <c r="Q7" s="160"/>
      <c r="R7" s="17"/>
      <c r="S7" s="215">
        <v>48</v>
      </c>
      <c r="T7" s="69">
        <v>2</v>
      </c>
      <c r="U7" s="122">
        <f aca="true" t="shared" si="2" ref="U7:U14">RANK(S7,S$7:S$97,1)</f>
        <v>14</v>
      </c>
      <c r="V7" s="203"/>
      <c r="W7" s="167"/>
      <c r="X7" s="204"/>
      <c r="Y7" s="92"/>
      <c r="Z7" s="120"/>
      <c r="AA7" s="88"/>
    </row>
    <row r="8" spans="2:27" ht="55.5" customHeight="1" thickBot="1">
      <c r="B8" s="321"/>
      <c r="C8" s="18"/>
      <c r="D8" s="19" t="s">
        <v>62</v>
      </c>
      <c r="E8" s="28">
        <v>28</v>
      </c>
      <c r="F8" s="69">
        <v>3</v>
      </c>
      <c r="G8" s="90">
        <f t="shared" si="0"/>
        <v>7</v>
      </c>
      <c r="H8" s="161"/>
      <c r="I8" s="162"/>
      <c r="J8" s="205"/>
      <c r="K8" s="93"/>
      <c r="L8" s="194">
        <v>36.07</v>
      </c>
      <c r="M8" s="69">
        <v>3</v>
      </c>
      <c r="N8" s="89">
        <f t="shared" si="1"/>
        <v>22</v>
      </c>
      <c r="O8" s="217"/>
      <c r="P8" s="162"/>
      <c r="Q8" s="163"/>
      <c r="R8" s="24"/>
      <c r="S8" s="215">
        <v>31</v>
      </c>
      <c r="T8" s="69">
        <v>3</v>
      </c>
      <c r="U8" s="89">
        <f t="shared" si="2"/>
        <v>1</v>
      </c>
      <c r="V8" s="203"/>
      <c r="W8" s="162"/>
      <c r="X8" s="205"/>
      <c r="Y8" s="93"/>
      <c r="Z8" s="121"/>
      <c r="AA8" s="122"/>
    </row>
    <row r="9" spans="2:27" ht="55.5" customHeight="1" thickBot="1">
      <c r="B9" s="321"/>
      <c r="C9" s="18"/>
      <c r="D9" s="19" t="s">
        <v>63</v>
      </c>
      <c r="E9" s="28">
        <v>32</v>
      </c>
      <c r="F9" s="69">
        <v>3</v>
      </c>
      <c r="G9" s="91">
        <f t="shared" si="0"/>
        <v>5</v>
      </c>
      <c r="H9" s="161"/>
      <c r="I9" s="164"/>
      <c r="J9" s="206"/>
      <c r="K9" s="93"/>
      <c r="L9" s="194">
        <v>35.8</v>
      </c>
      <c r="M9" s="69">
        <v>3</v>
      </c>
      <c r="N9" s="89">
        <f t="shared" si="1"/>
        <v>19</v>
      </c>
      <c r="O9" s="217"/>
      <c r="P9" s="164"/>
      <c r="Q9" s="165"/>
      <c r="R9" s="24"/>
      <c r="S9" s="215">
        <v>45</v>
      </c>
      <c r="T9" s="69">
        <v>3</v>
      </c>
      <c r="U9" s="89">
        <f t="shared" si="2"/>
        <v>7</v>
      </c>
      <c r="V9" s="203"/>
      <c r="W9" s="164"/>
      <c r="X9" s="206"/>
      <c r="Y9" s="93"/>
      <c r="Z9" s="121"/>
      <c r="AA9" s="122"/>
    </row>
    <row r="10" spans="2:27" ht="55.5" customHeight="1" thickBot="1">
      <c r="B10" s="321"/>
      <c r="C10" s="27" t="s">
        <v>12</v>
      </c>
      <c r="D10" s="19" t="s">
        <v>64</v>
      </c>
      <c r="E10" s="28">
        <v>15</v>
      </c>
      <c r="F10" s="69">
        <v>1</v>
      </c>
      <c r="G10" s="157">
        <f t="shared" si="0"/>
        <v>21</v>
      </c>
      <c r="H10" s="161"/>
      <c r="I10" s="166"/>
      <c r="J10" s="206"/>
      <c r="K10" s="93"/>
      <c r="L10" s="194">
        <v>36</v>
      </c>
      <c r="M10" s="69">
        <v>3</v>
      </c>
      <c r="N10" s="89">
        <f t="shared" si="1"/>
        <v>21</v>
      </c>
      <c r="O10" s="217"/>
      <c r="P10" s="166"/>
      <c r="Q10" s="165"/>
      <c r="R10" s="24"/>
      <c r="S10" s="215">
        <v>51</v>
      </c>
      <c r="T10" s="69">
        <v>1</v>
      </c>
      <c r="U10" s="89">
        <f t="shared" si="2"/>
        <v>19</v>
      </c>
      <c r="V10" s="203"/>
      <c r="W10" s="166"/>
      <c r="X10" s="206"/>
      <c r="Y10" s="93"/>
      <c r="Z10" s="121"/>
      <c r="AA10" s="122"/>
    </row>
    <row r="11" spans="2:27" ht="55.5" customHeight="1" thickBot="1">
      <c r="B11" s="321"/>
      <c r="C11" s="27"/>
      <c r="D11" s="19" t="s">
        <v>65</v>
      </c>
      <c r="E11" s="28">
        <v>36</v>
      </c>
      <c r="F11" s="69">
        <v>3</v>
      </c>
      <c r="G11" s="90">
        <f t="shared" si="0"/>
        <v>2</v>
      </c>
      <c r="H11" s="161"/>
      <c r="I11" s="167"/>
      <c r="J11" s="206"/>
      <c r="K11" s="93"/>
      <c r="L11" s="194">
        <v>35</v>
      </c>
      <c r="M11" s="69">
        <v>3</v>
      </c>
      <c r="N11" s="89">
        <f t="shared" si="1"/>
        <v>17</v>
      </c>
      <c r="O11" s="217"/>
      <c r="P11" s="167"/>
      <c r="Q11" s="165"/>
      <c r="R11" s="24"/>
      <c r="S11" s="215">
        <v>47</v>
      </c>
      <c r="T11" s="69">
        <v>2</v>
      </c>
      <c r="U11" s="89">
        <f t="shared" si="2"/>
        <v>12</v>
      </c>
      <c r="V11" s="203"/>
      <c r="W11" s="167"/>
      <c r="X11" s="206"/>
      <c r="Y11" s="93"/>
      <c r="Z11" s="121"/>
      <c r="AA11" s="122"/>
    </row>
    <row r="12" spans="2:27" ht="55.5" customHeight="1" thickBot="1">
      <c r="B12" s="321"/>
      <c r="C12" s="18"/>
      <c r="D12" s="19" t="s">
        <v>66</v>
      </c>
      <c r="E12" s="28">
        <v>34</v>
      </c>
      <c r="F12" s="76">
        <v>3</v>
      </c>
      <c r="G12" s="24">
        <v>4</v>
      </c>
      <c r="H12" s="161"/>
      <c r="I12" s="168"/>
      <c r="J12" s="205"/>
      <c r="K12" s="93"/>
      <c r="L12" s="194">
        <v>31.08</v>
      </c>
      <c r="M12" s="76">
        <v>3</v>
      </c>
      <c r="N12" s="89">
        <f t="shared" si="1"/>
        <v>7</v>
      </c>
      <c r="O12" s="217"/>
      <c r="P12" s="168"/>
      <c r="Q12" s="163"/>
      <c r="R12" s="24"/>
      <c r="S12" s="215">
        <v>39</v>
      </c>
      <c r="T12" s="76">
        <v>3</v>
      </c>
      <c r="U12" s="89">
        <f t="shared" si="2"/>
        <v>3</v>
      </c>
      <c r="V12" s="203"/>
      <c r="W12" s="168"/>
      <c r="X12" s="205"/>
      <c r="Y12" s="93"/>
      <c r="Z12" s="121"/>
      <c r="AA12" s="122"/>
    </row>
    <row r="13" spans="2:27" ht="55.5" customHeight="1" thickBot="1">
      <c r="B13" s="321"/>
      <c r="C13" s="18"/>
      <c r="D13" s="19" t="s">
        <v>67</v>
      </c>
      <c r="E13" s="28">
        <v>21</v>
      </c>
      <c r="F13" s="69">
        <v>2</v>
      </c>
      <c r="G13" s="91">
        <f t="shared" si="0"/>
        <v>11</v>
      </c>
      <c r="H13" s="161"/>
      <c r="I13" s="166"/>
      <c r="J13" s="206"/>
      <c r="K13" s="93">
        <f>SUM(F7:F14,I15:I16)</f>
        <v>17</v>
      </c>
      <c r="L13" s="194">
        <v>28.95</v>
      </c>
      <c r="M13" s="69">
        <v>3</v>
      </c>
      <c r="N13" s="89">
        <f t="shared" si="1"/>
        <v>4</v>
      </c>
      <c r="O13" s="217"/>
      <c r="P13" s="166"/>
      <c r="Q13" s="165"/>
      <c r="R13" s="24">
        <f>SUM(M7:M14,P15:P16)</f>
        <v>28</v>
      </c>
      <c r="S13" s="215">
        <v>68</v>
      </c>
      <c r="T13" s="69">
        <v>0</v>
      </c>
      <c r="U13" s="89">
        <f t="shared" si="2"/>
        <v>43</v>
      </c>
      <c r="V13" s="203"/>
      <c r="W13" s="166"/>
      <c r="X13" s="206"/>
      <c r="Y13" s="93">
        <f>SUM(T7:T14,W15:W16)</f>
        <v>19</v>
      </c>
      <c r="Z13" s="98">
        <f>SUM(K13+R13+Y13)</f>
        <v>64</v>
      </c>
      <c r="AA13" s="59">
        <f>RANK(Z13,Z$7:Z$97)</f>
        <v>1</v>
      </c>
    </row>
    <row r="14" spans="2:27" ht="55.5" customHeight="1" thickBot="1">
      <c r="B14" s="321"/>
      <c r="C14" s="18"/>
      <c r="D14" s="30" t="s">
        <v>68</v>
      </c>
      <c r="E14" s="79">
        <v>23</v>
      </c>
      <c r="F14" s="198">
        <v>2</v>
      </c>
      <c r="G14" s="199">
        <f t="shared" si="0"/>
        <v>9</v>
      </c>
      <c r="H14" s="169"/>
      <c r="I14" s="170"/>
      <c r="J14" s="213"/>
      <c r="K14" s="93"/>
      <c r="L14" s="195">
        <v>34.7</v>
      </c>
      <c r="M14" s="155">
        <v>3</v>
      </c>
      <c r="N14" s="85">
        <f t="shared" si="1"/>
        <v>15</v>
      </c>
      <c r="O14" s="218"/>
      <c r="P14" s="170"/>
      <c r="Q14" s="171"/>
      <c r="R14" s="24"/>
      <c r="S14" s="224">
        <v>49</v>
      </c>
      <c r="T14" s="198">
        <v>2</v>
      </c>
      <c r="U14" s="144">
        <f t="shared" si="2"/>
        <v>16</v>
      </c>
      <c r="V14" s="207"/>
      <c r="W14" s="177"/>
      <c r="X14" s="208"/>
      <c r="Y14" s="93"/>
      <c r="Z14" s="121"/>
      <c r="AA14" s="122"/>
    </row>
    <row r="15" spans="1:30" s="31" customFormat="1" ht="55.5" customHeight="1" thickBot="1">
      <c r="A15" s="1"/>
      <c r="B15" s="321"/>
      <c r="C15" s="322" t="s">
        <v>13</v>
      </c>
      <c r="D15" s="32" t="s">
        <v>146</v>
      </c>
      <c r="E15" s="158"/>
      <c r="F15" s="200"/>
      <c r="G15" s="160"/>
      <c r="H15" s="196">
        <v>0</v>
      </c>
      <c r="I15" s="70">
        <v>0</v>
      </c>
      <c r="J15" s="77">
        <f>RANK(H15,H$7:H$97)</f>
        <v>13</v>
      </c>
      <c r="K15" s="94"/>
      <c r="L15" s="161"/>
      <c r="M15" s="166"/>
      <c r="N15" s="172"/>
      <c r="O15" s="219">
        <v>37.4</v>
      </c>
      <c r="P15" s="70">
        <v>3</v>
      </c>
      <c r="Q15" s="149">
        <f>RANK(O15,O$7:O$97,1)</f>
        <v>9</v>
      </c>
      <c r="R15" s="221"/>
      <c r="S15" s="181"/>
      <c r="T15" s="200"/>
      <c r="U15" s="160"/>
      <c r="V15" s="222">
        <v>54</v>
      </c>
      <c r="W15" s="70">
        <v>1</v>
      </c>
      <c r="X15" s="148">
        <f>RANK(V15,V$7:V$97,1)</f>
        <v>7</v>
      </c>
      <c r="Y15" s="94"/>
      <c r="Z15" s="98"/>
      <c r="AA15" s="123"/>
      <c r="AC15" s="33"/>
      <c r="AD15" s="34"/>
    </row>
    <row r="16" spans="1:30" s="31" customFormat="1" ht="55.5" customHeight="1" thickBot="1">
      <c r="A16" s="1"/>
      <c r="B16" s="321"/>
      <c r="C16" s="322"/>
      <c r="D16" s="35" t="s">
        <v>69</v>
      </c>
      <c r="E16" s="169"/>
      <c r="F16" s="176"/>
      <c r="G16" s="201"/>
      <c r="H16" s="197">
        <v>0</v>
      </c>
      <c r="I16" s="175">
        <v>0</v>
      </c>
      <c r="J16" s="214">
        <f>RANK(H16,H$7:H$97)</f>
        <v>13</v>
      </c>
      <c r="K16" s="95"/>
      <c r="L16" s="169"/>
      <c r="M16" s="176"/>
      <c r="N16" s="202"/>
      <c r="O16" s="220">
        <v>35.83</v>
      </c>
      <c r="P16" s="83">
        <v>3</v>
      </c>
      <c r="Q16" s="149">
        <f>RANK(O16,O$7:O$97,1)</f>
        <v>7</v>
      </c>
      <c r="R16" s="8"/>
      <c r="S16" s="225"/>
      <c r="T16" s="176"/>
      <c r="U16" s="201"/>
      <c r="V16" s="223">
        <v>46</v>
      </c>
      <c r="W16" s="71">
        <v>2</v>
      </c>
      <c r="X16" s="153">
        <f>RANK(V16,V$7:V$97,1)</f>
        <v>2</v>
      </c>
      <c r="Y16" s="95"/>
      <c r="Z16" s="124"/>
      <c r="AA16" s="125"/>
      <c r="AC16" s="33"/>
      <c r="AD16" s="34"/>
    </row>
    <row r="17" spans="2:27" ht="55.5" customHeight="1" thickBot="1">
      <c r="B17" s="321" t="s">
        <v>2</v>
      </c>
      <c r="C17" s="14"/>
      <c r="D17" s="15" t="s">
        <v>43</v>
      </c>
      <c r="E17" s="16">
        <v>7</v>
      </c>
      <c r="F17" s="64">
        <v>0</v>
      </c>
      <c r="G17" s="73">
        <f aca="true" t="shared" si="3" ref="G17:G22">RANK(E17,E$7:E$97)</f>
        <v>37</v>
      </c>
      <c r="H17" s="102"/>
      <c r="I17" s="103"/>
      <c r="J17" s="117"/>
      <c r="K17" s="92"/>
      <c r="L17" s="178">
        <v>28.86</v>
      </c>
      <c r="M17" s="68">
        <v>3</v>
      </c>
      <c r="N17" s="88">
        <f aca="true" t="shared" si="4" ref="N17:N22">RANK(L17,L$7:L$97,1)</f>
        <v>2</v>
      </c>
      <c r="O17" s="189"/>
      <c r="P17" s="103"/>
      <c r="Q17" s="104"/>
      <c r="R17" s="17"/>
      <c r="S17" s="178">
        <v>80</v>
      </c>
      <c r="T17" s="68">
        <v>0</v>
      </c>
      <c r="U17" s="88">
        <f aca="true" t="shared" si="5" ref="U17:U22">RANK(S17,S$7:S$97,1)</f>
        <v>51</v>
      </c>
      <c r="V17" s="189"/>
      <c r="W17" s="103"/>
      <c r="X17" s="117"/>
      <c r="Y17" s="92"/>
      <c r="Z17" s="120"/>
      <c r="AA17" s="88"/>
    </row>
    <row r="18" spans="2:27" ht="55.5" customHeight="1" thickBot="1">
      <c r="B18" s="321"/>
      <c r="C18" s="18"/>
      <c r="D18" s="19" t="s">
        <v>131</v>
      </c>
      <c r="E18" s="20">
        <v>4</v>
      </c>
      <c r="F18" s="65">
        <v>0</v>
      </c>
      <c r="G18" s="74">
        <f t="shared" si="3"/>
        <v>45</v>
      </c>
      <c r="H18" s="105"/>
      <c r="I18" s="106"/>
      <c r="J18" s="118"/>
      <c r="K18" s="93"/>
      <c r="L18" s="179">
        <v>60</v>
      </c>
      <c r="M18" s="65">
        <v>0</v>
      </c>
      <c r="N18" s="89">
        <f t="shared" si="4"/>
        <v>59</v>
      </c>
      <c r="O18" s="190"/>
      <c r="P18" s="106"/>
      <c r="Q18" s="107"/>
      <c r="R18" s="24"/>
      <c r="S18" s="179">
        <v>103</v>
      </c>
      <c r="T18" s="65">
        <v>0</v>
      </c>
      <c r="U18" s="89">
        <f t="shared" si="5"/>
        <v>59</v>
      </c>
      <c r="V18" s="190"/>
      <c r="W18" s="106"/>
      <c r="X18" s="118"/>
      <c r="Y18" s="93"/>
      <c r="Z18" s="121"/>
      <c r="AA18" s="122"/>
    </row>
    <row r="19" spans="2:27" ht="55.5" customHeight="1" thickBot="1">
      <c r="B19" s="321"/>
      <c r="C19" s="18"/>
      <c r="D19" s="19" t="s">
        <v>44</v>
      </c>
      <c r="E19" s="20">
        <v>0</v>
      </c>
      <c r="F19" s="66">
        <v>0</v>
      </c>
      <c r="G19" s="29">
        <f t="shared" si="3"/>
        <v>56</v>
      </c>
      <c r="H19" s="105"/>
      <c r="I19" s="106"/>
      <c r="J19" s="118"/>
      <c r="K19" s="93"/>
      <c r="L19" s="179">
        <v>32.16</v>
      </c>
      <c r="M19" s="65">
        <v>3</v>
      </c>
      <c r="N19" s="89">
        <f t="shared" si="4"/>
        <v>11</v>
      </c>
      <c r="O19" s="190"/>
      <c r="P19" s="106"/>
      <c r="Q19" s="107"/>
      <c r="R19" s="24"/>
      <c r="S19" s="179">
        <v>105</v>
      </c>
      <c r="T19" s="65">
        <v>0</v>
      </c>
      <c r="U19" s="89">
        <f t="shared" si="5"/>
        <v>60</v>
      </c>
      <c r="V19" s="190"/>
      <c r="W19" s="106"/>
      <c r="X19" s="118"/>
      <c r="Y19" s="93"/>
      <c r="Z19" s="121"/>
      <c r="AA19" s="122"/>
    </row>
    <row r="20" spans="2:27" ht="55.5" customHeight="1" thickBot="1">
      <c r="B20" s="321"/>
      <c r="C20" s="27" t="s">
        <v>12</v>
      </c>
      <c r="D20" s="19" t="s">
        <v>45</v>
      </c>
      <c r="E20" s="20">
        <v>4</v>
      </c>
      <c r="F20" s="66">
        <v>0</v>
      </c>
      <c r="G20" s="72">
        <f t="shared" si="3"/>
        <v>45</v>
      </c>
      <c r="H20" s="105"/>
      <c r="I20" s="106"/>
      <c r="J20" s="118"/>
      <c r="K20" s="93"/>
      <c r="L20" s="179">
        <v>50</v>
      </c>
      <c r="M20" s="65">
        <v>1</v>
      </c>
      <c r="N20" s="89">
        <f t="shared" si="4"/>
        <v>54</v>
      </c>
      <c r="O20" s="190"/>
      <c r="P20" s="106"/>
      <c r="Q20" s="107"/>
      <c r="R20" s="24"/>
      <c r="S20" s="179">
        <v>112</v>
      </c>
      <c r="T20" s="65">
        <v>0</v>
      </c>
      <c r="U20" s="89">
        <f t="shared" si="5"/>
        <v>61</v>
      </c>
      <c r="V20" s="190"/>
      <c r="W20" s="106"/>
      <c r="X20" s="118"/>
      <c r="Y20" s="93"/>
      <c r="Z20" s="121"/>
      <c r="AA20" s="122"/>
    </row>
    <row r="21" spans="2:27" ht="55.5" customHeight="1" thickBot="1">
      <c r="B21" s="321"/>
      <c r="C21" s="27"/>
      <c r="D21" s="19" t="s">
        <v>132</v>
      </c>
      <c r="E21" s="20">
        <v>22</v>
      </c>
      <c r="F21" s="65">
        <v>2</v>
      </c>
      <c r="G21" s="60">
        <f t="shared" si="3"/>
        <v>10</v>
      </c>
      <c r="H21" s="105"/>
      <c r="I21" s="106"/>
      <c r="J21" s="118"/>
      <c r="K21" s="93"/>
      <c r="L21" s="179">
        <v>36.28</v>
      </c>
      <c r="M21" s="65">
        <v>3</v>
      </c>
      <c r="N21" s="89">
        <f t="shared" si="4"/>
        <v>24</v>
      </c>
      <c r="O21" s="190"/>
      <c r="P21" s="106"/>
      <c r="Q21" s="107"/>
      <c r="R21" s="24"/>
      <c r="S21" s="179">
        <v>93</v>
      </c>
      <c r="T21" s="65">
        <v>0</v>
      </c>
      <c r="U21" s="89">
        <f t="shared" si="5"/>
        <v>57</v>
      </c>
      <c r="V21" s="190"/>
      <c r="W21" s="106"/>
      <c r="X21" s="118"/>
      <c r="Y21" s="93"/>
      <c r="Z21" s="121"/>
      <c r="AA21" s="122"/>
    </row>
    <row r="22" spans="2:27" ht="55.5" customHeight="1" thickBot="1">
      <c r="B22" s="321"/>
      <c r="C22" s="18"/>
      <c r="D22" s="30" t="s">
        <v>46</v>
      </c>
      <c r="E22" s="22">
        <v>2</v>
      </c>
      <c r="F22" s="26">
        <v>0</v>
      </c>
      <c r="G22" s="21">
        <f t="shared" si="3"/>
        <v>52</v>
      </c>
      <c r="H22" s="127"/>
      <c r="I22" s="128"/>
      <c r="J22" s="119"/>
      <c r="K22" s="93"/>
      <c r="L22" s="180">
        <v>34.6</v>
      </c>
      <c r="M22" s="23">
        <v>3</v>
      </c>
      <c r="N22" s="144">
        <f t="shared" si="4"/>
        <v>14</v>
      </c>
      <c r="O22" s="191"/>
      <c r="P22" s="128"/>
      <c r="Q22" s="108"/>
      <c r="R22" s="24"/>
      <c r="S22" s="180">
        <v>73</v>
      </c>
      <c r="T22" s="23">
        <v>0</v>
      </c>
      <c r="U22" s="144">
        <f t="shared" si="5"/>
        <v>46</v>
      </c>
      <c r="V22" s="191"/>
      <c r="W22" s="128"/>
      <c r="X22" s="119"/>
      <c r="Y22" s="93"/>
      <c r="Z22" s="121"/>
      <c r="AA22" s="122"/>
    </row>
    <row r="23" spans="2:27" ht="55.5" customHeight="1" thickBot="1">
      <c r="B23" s="328"/>
      <c r="C23" s="329" t="s">
        <v>13</v>
      </c>
      <c r="D23" s="131" t="s">
        <v>47</v>
      </c>
      <c r="E23" s="137"/>
      <c r="F23" s="138"/>
      <c r="G23" s="139"/>
      <c r="H23" s="132">
        <v>10</v>
      </c>
      <c r="I23" s="133">
        <v>0</v>
      </c>
      <c r="J23" s="209">
        <f>RANK(H23,H$7:H$97)</f>
        <v>4</v>
      </c>
      <c r="K23" s="93">
        <f>SUM(F17:F24,I25:I26)</f>
        <v>2</v>
      </c>
      <c r="L23" s="181"/>
      <c r="M23" s="145"/>
      <c r="N23" s="146"/>
      <c r="O23" s="182">
        <v>23.21</v>
      </c>
      <c r="P23" s="133">
        <v>3</v>
      </c>
      <c r="Q23" s="148">
        <f>RANK(O23,O$7:O$97,1)</f>
        <v>2</v>
      </c>
      <c r="R23" s="24">
        <f>SUM(M17:M24,P25:P26)</f>
        <v>19</v>
      </c>
      <c r="S23" s="181"/>
      <c r="T23" s="145"/>
      <c r="U23" s="146"/>
      <c r="V23" s="182">
        <v>73</v>
      </c>
      <c r="W23" s="133">
        <v>0</v>
      </c>
      <c r="X23" s="148">
        <f>RANK(V23,V$7:V$97,1)</f>
        <v>12</v>
      </c>
      <c r="Y23" s="93">
        <f>SUM(T17:T24,W25:W26)</f>
        <v>0</v>
      </c>
      <c r="Z23" s="98">
        <f>SUM(K23+R23+Y23)</f>
        <v>21</v>
      </c>
      <c r="AA23" s="59">
        <f>RANK(Z23,Z$7:Z$97)</f>
        <v>7</v>
      </c>
    </row>
    <row r="24" spans="2:27" ht="55.5" customHeight="1" thickBot="1">
      <c r="B24" s="328"/>
      <c r="C24" s="330"/>
      <c r="D24" s="134" t="s">
        <v>48</v>
      </c>
      <c r="E24" s="140"/>
      <c r="F24" s="141"/>
      <c r="G24" s="142"/>
      <c r="H24" s="135">
        <v>0</v>
      </c>
      <c r="I24" s="136">
        <v>0</v>
      </c>
      <c r="J24" s="210">
        <f>RANK(H24,H$7:H$97)</f>
        <v>13</v>
      </c>
      <c r="K24" s="93"/>
      <c r="L24" s="183"/>
      <c r="M24" s="143"/>
      <c r="N24" s="147"/>
      <c r="O24" s="184">
        <v>42.98</v>
      </c>
      <c r="P24" s="136">
        <v>2</v>
      </c>
      <c r="Q24" s="149">
        <f>RANK(O24,O$7:O$97,1)</f>
        <v>14</v>
      </c>
      <c r="R24" s="24"/>
      <c r="S24" s="183"/>
      <c r="T24" s="143"/>
      <c r="U24" s="147"/>
      <c r="V24" s="184">
        <v>140</v>
      </c>
      <c r="W24" s="136">
        <v>0</v>
      </c>
      <c r="X24" s="149">
        <f>RANK(V24,V$7:V$97,1)</f>
        <v>18</v>
      </c>
      <c r="Y24" s="93"/>
      <c r="Z24" s="121"/>
      <c r="AA24" s="122"/>
    </row>
    <row r="25" spans="1:30" s="31" customFormat="1" ht="55.5" customHeight="1" thickBot="1">
      <c r="A25" s="1"/>
      <c r="B25" s="328"/>
      <c r="C25" s="330"/>
      <c r="D25" s="283" t="s">
        <v>49</v>
      </c>
      <c r="E25" s="109"/>
      <c r="F25" s="110"/>
      <c r="G25" s="111"/>
      <c r="H25" s="126">
        <v>10</v>
      </c>
      <c r="I25" s="67">
        <v>0</v>
      </c>
      <c r="J25" s="77">
        <f>RANK(H25,H$7:H$97)</f>
        <v>4</v>
      </c>
      <c r="K25" s="94"/>
      <c r="L25" s="112"/>
      <c r="M25" s="110"/>
      <c r="N25" s="113"/>
      <c r="O25" s="185">
        <v>22.88</v>
      </c>
      <c r="P25" s="150">
        <v>3</v>
      </c>
      <c r="Q25" s="151">
        <f>RANK(O25,O$7:O$97,1)</f>
        <v>1</v>
      </c>
      <c r="R25" s="78"/>
      <c r="S25" s="112"/>
      <c r="T25" s="110"/>
      <c r="U25" s="113"/>
      <c r="V25" s="185">
        <v>70</v>
      </c>
      <c r="W25" s="150">
        <v>0</v>
      </c>
      <c r="X25" s="151">
        <f>RANK(V25,V$7:V$97,1)</f>
        <v>10</v>
      </c>
      <c r="Y25" s="94"/>
      <c r="Z25" s="98"/>
      <c r="AA25" s="123"/>
      <c r="AC25" s="33"/>
      <c r="AD25" s="34"/>
    </row>
    <row r="26" spans="1:30" s="31" customFormat="1" ht="55.5" customHeight="1" thickBot="1">
      <c r="A26" s="1"/>
      <c r="B26" s="328"/>
      <c r="C26" s="331"/>
      <c r="D26" s="284" t="s">
        <v>50</v>
      </c>
      <c r="E26" s="129"/>
      <c r="F26" s="115"/>
      <c r="G26" s="130"/>
      <c r="H26" s="80">
        <v>9</v>
      </c>
      <c r="I26" s="81">
        <v>0</v>
      </c>
      <c r="J26" s="211">
        <f>RANK(H26,H$7:H$97)</f>
        <v>6</v>
      </c>
      <c r="K26" s="95"/>
      <c r="L26" s="114"/>
      <c r="M26" s="115"/>
      <c r="N26" s="116"/>
      <c r="O26" s="186">
        <v>36.6</v>
      </c>
      <c r="P26" s="152">
        <v>3</v>
      </c>
      <c r="Q26" s="153">
        <f>RANK(O26,O$7:O$97,1)</f>
        <v>8</v>
      </c>
      <c r="R26" s="8"/>
      <c r="S26" s="114"/>
      <c r="T26" s="115"/>
      <c r="U26" s="116"/>
      <c r="V26" s="186">
        <v>99</v>
      </c>
      <c r="W26" s="152">
        <v>0</v>
      </c>
      <c r="X26" s="153">
        <f>RANK(V26,V$7:V$97,1)</f>
        <v>15</v>
      </c>
      <c r="Y26" s="95"/>
      <c r="Z26" s="124"/>
      <c r="AA26" s="125"/>
      <c r="AC26" s="33"/>
      <c r="AD26" s="34"/>
    </row>
    <row r="27" spans="2:27" ht="55.5" customHeight="1" thickBot="1">
      <c r="B27" s="323" t="s">
        <v>14</v>
      </c>
      <c r="C27" s="238"/>
      <c r="D27" s="239" t="s">
        <v>51</v>
      </c>
      <c r="E27" s="240">
        <v>11</v>
      </c>
      <c r="F27" s="154">
        <v>0</v>
      </c>
      <c r="G27" s="227">
        <f aca="true" t="shared" si="6" ref="G27:G34">RANK(E27,E$7:E$97)</f>
        <v>27</v>
      </c>
      <c r="H27" s="158"/>
      <c r="I27" s="159"/>
      <c r="J27" s="212"/>
      <c r="K27" s="92"/>
      <c r="L27" s="193">
        <v>45.42</v>
      </c>
      <c r="M27" s="154">
        <v>1</v>
      </c>
      <c r="N27" s="84">
        <f aca="true" t="shared" si="7" ref="N27:N34">RANK(L27,L$7:L$97,1)</f>
        <v>49</v>
      </c>
      <c r="O27" s="216"/>
      <c r="P27" s="159"/>
      <c r="Q27" s="160"/>
      <c r="R27" s="241"/>
      <c r="S27" s="242">
        <v>62</v>
      </c>
      <c r="T27" s="154">
        <v>0</v>
      </c>
      <c r="U27" s="88">
        <f aca="true" t="shared" si="8" ref="U27:U34">RANK(S27,S$7:S$97,1)</f>
        <v>34</v>
      </c>
      <c r="V27" s="243"/>
      <c r="W27" s="159"/>
      <c r="X27" s="212"/>
      <c r="Y27" s="92"/>
      <c r="Z27" s="120"/>
      <c r="AA27" s="88"/>
    </row>
    <row r="28" spans="2:27" ht="55.5" customHeight="1" thickBot="1">
      <c r="B28" s="324"/>
      <c r="C28" s="18"/>
      <c r="D28" s="19" t="s">
        <v>52</v>
      </c>
      <c r="E28" s="28">
        <v>0</v>
      </c>
      <c r="F28" s="69">
        <v>0</v>
      </c>
      <c r="G28" s="90">
        <f t="shared" si="6"/>
        <v>56</v>
      </c>
      <c r="H28" s="161"/>
      <c r="I28" s="162"/>
      <c r="J28" s="205"/>
      <c r="K28" s="93"/>
      <c r="L28" s="194">
        <v>43.83</v>
      </c>
      <c r="M28" s="69">
        <v>1</v>
      </c>
      <c r="N28" s="89">
        <f t="shared" si="7"/>
        <v>42</v>
      </c>
      <c r="O28" s="217"/>
      <c r="P28" s="162"/>
      <c r="Q28" s="163"/>
      <c r="R28" s="24"/>
      <c r="S28" s="215">
        <v>88</v>
      </c>
      <c r="T28" s="69">
        <v>0</v>
      </c>
      <c r="U28" s="89">
        <f t="shared" si="8"/>
        <v>56</v>
      </c>
      <c r="V28" s="203"/>
      <c r="W28" s="162"/>
      <c r="X28" s="205"/>
      <c r="Y28" s="93"/>
      <c r="Z28" s="121"/>
      <c r="AA28" s="122"/>
    </row>
    <row r="29" spans="2:27" ht="55.5" customHeight="1" thickBot="1">
      <c r="B29" s="324"/>
      <c r="C29" s="18"/>
      <c r="D29" s="19" t="s">
        <v>53</v>
      </c>
      <c r="E29" s="28">
        <v>18</v>
      </c>
      <c r="F29" s="69">
        <v>1</v>
      </c>
      <c r="G29" s="91">
        <f t="shared" si="6"/>
        <v>18</v>
      </c>
      <c r="H29" s="161"/>
      <c r="I29" s="164"/>
      <c r="J29" s="206"/>
      <c r="K29" s="93"/>
      <c r="L29" s="194">
        <v>49.78</v>
      </c>
      <c r="M29" s="69">
        <v>1</v>
      </c>
      <c r="N29" s="89">
        <f t="shared" si="7"/>
        <v>53</v>
      </c>
      <c r="O29" s="217"/>
      <c r="P29" s="164"/>
      <c r="Q29" s="165"/>
      <c r="R29" s="24"/>
      <c r="S29" s="215">
        <v>85</v>
      </c>
      <c r="T29" s="69">
        <v>0</v>
      </c>
      <c r="U29" s="89">
        <f t="shared" si="8"/>
        <v>55</v>
      </c>
      <c r="V29" s="203"/>
      <c r="W29" s="164"/>
      <c r="X29" s="206"/>
      <c r="Y29" s="93"/>
      <c r="Z29" s="121"/>
      <c r="AA29" s="122"/>
    </row>
    <row r="30" spans="2:27" ht="55.5" customHeight="1" thickBot="1">
      <c r="B30" s="324"/>
      <c r="C30" s="27" t="s">
        <v>12</v>
      </c>
      <c r="D30" s="19" t="s">
        <v>54</v>
      </c>
      <c r="E30" s="28">
        <v>4</v>
      </c>
      <c r="F30" s="69">
        <v>0</v>
      </c>
      <c r="G30" s="157">
        <f t="shared" si="6"/>
        <v>45</v>
      </c>
      <c r="H30" s="161"/>
      <c r="I30" s="166"/>
      <c r="J30" s="206"/>
      <c r="K30" s="93"/>
      <c r="L30" s="194">
        <v>40.32</v>
      </c>
      <c r="M30" s="69">
        <v>2</v>
      </c>
      <c r="N30" s="89">
        <f t="shared" si="7"/>
        <v>38</v>
      </c>
      <c r="O30" s="217"/>
      <c r="P30" s="166"/>
      <c r="Q30" s="165"/>
      <c r="R30" s="24"/>
      <c r="S30" s="215">
        <v>47</v>
      </c>
      <c r="T30" s="69">
        <v>2</v>
      </c>
      <c r="U30" s="89">
        <f t="shared" si="8"/>
        <v>12</v>
      </c>
      <c r="V30" s="203"/>
      <c r="W30" s="166"/>
      <c r="X30" s="206"/>
      <c r="Y30" s="93"/>
      <c r="Z30" s="121"/>
      <c r="AA30" s="122"/>
    </row>
    <row r="31" spans="2:27" ht="55.5" customHeight="1" thickBot="1">
      <c r="B31" s="324"/>
      <c r="C31" s="27"/>
      <c r="D31" s="19" t="s">
        <v>55</v>
      </c>
      <c r="E31" s="28">
        <v>20</v>
      </c>
      <c r="F31" s="69">
        <v>2</v>
      </c>
      <c r="G31" s="90">
        <f t="shared" si="6"/>
        <v>15</v>
      </c>
      <c r="H31" s="161"/>
      <c r="I31" s="167"/>
      <c r="J31" s="206"/>
      <c r="K31" s="93"/>
      <c r="L31" s="194">
        <v>35.1</v>
      </c>
      <c r="M31" s="69">
        <v>3</v>
      </c>
      <c r="N31" s="89">
        <f t="shared" si="7"/>
        <v>18</v>
      </c>
      <c r="O31" s="217"/>
      <c r="P31" s="167"/>
      <c r="Q31" s="165"/>
      <c r="R31" s="24"/>
      <c r="S31" s="215">
        <v>63</v>
      </c>
      <c r="T31" s="69">
        <v>0</v>
      </c>
      <c r="U31" s="89">
        <f t="shared" si="8"/>
        <v>36</v>
      </c>
      <c r="V31" s="203"/>
      <c r="W31" s="167"/>
      <c r="X31" s="206"/>
      <c r="Y31" s="93"/>
      <c r="Z31" s="121"/>
      <c r="AA31" s="122"/>
    </row>
    <row r="32" spans="2:27" ht="55.5" customHeight="1" thickBot="1">
      <c r="B32" s="324"/>
      <c r="C32" s="18"/>
      <c r="D32" s="19" t="s">
        <v>56</v>
      </c>
      <c r="E32" s="28">
        <v>34</v>
      </c>
      <c r="F32" s="76">
        <v>3</v>
      </c>
      <c r="G32" s="24">
        <f t="shared" si="6"/>
        <v>3</v>
      </c>
      <c r="H32" s="161"/>
      <c r="I32" s="168"/>
      <c r="J32" s="205"/>
      <c r="K32" s="93"/>
      <c r="L32" s="194">
        <v>39.7</v>
      </c>
      <c r="M32" s="76">
        <v>2</v>
      </c>
      <c r="N32" s="89">
        <f t="shared" si="7"/>
        <v>36</v>
      </c>
      <c r="O32" s="217"/>
      <c r="P32" s="168"/>
      <c r="Q32" s="163"/>
      <c r="R32" s="24"/>
      <c r="S32" s="215">
        <v>57</v>
      </c>
      <c r="T32" s="76">
        <v>0</v>
      </c>
      <c r="U32" s="89">
        <f t="shared" si="8"/>
        <v>23</v>
      </c>
      <c r="V32" s="203"/>
      <c r="W32" s="168"/>
      <c r="X32" s="205"/>
      <c r="Y32" s="93"/>
      <c r="Z32" s="121"/>
      <c r="AA32" s="122"/>
    </row>
    <row r="33" spans="2:27" ht="55.5" customHeight="1" thickBot="1">
      <c r="B33" s="324"/>
      <c r="C33" s="18"/>
      <c r="D33" s="19" t="s">
        <v>57</v>
      </c>
      <c r="E33" s="28">
        <v>13</v>
      </c>
      <c r="F33" s="69">
        <v>0</v>
      </c>
      <c r="G33" s="91">
        <f t="shared" si="6"/>
        <v>24</v>
      </c>
      <c r="H33" s="161"/>
      <c r="I33" s="166"/>
      <c r="J33" s="206"/>
      <c r="K33" s="93">
        <f>SUM(F27:F34,I35:I36)</f>
        <v>6</v>
      </c>
      <c r="L33" s="194">
        <v>35.93</v>
      </c>
      <c r="M33" s="69">
        <v>3</v>
      </c>
      <c r="N33" s="89">
        <f t="shared" si="7"/>
        <v>20</v>
      </c>
      <c r="O33" s="217"/>
      <c r="P33" s="166"/>
      <c r="Q33" s="165"/>
      <c r="R33" s="24">
        <f>SUM(M27:M34,P35:P36)</f>
        <v>21</v>
      </c>
      <c r="S33" s="215">
        <v>54</v>
      </c>
      <c r="T33" s="69">
        <v>1</v>
      </c>
      <c r="U33" s="89">
        <f t="shared" si="8"/>
        <v>20</v>
      </c>
      <c r="V33" s="203"/>
      <c r="W33" s="166"/>
      <c r="X33" s="206"/>
      <c r="Y33" s="93">
        <f>SUM(T27:T34,W35:W36)</f>
        <v>4</v>
      </c>
      <c r="Z33" s="98">
        <f>SUM(K33+R33+Y33)</f>
        <v>31</v>
      </c>
      <c r="AA33" s="244">
        <f>RANK(Z33,Z$7:Z$97)</f>
        <v>3</v>
      </c>
    </row>
    <row r="34" spans="2:27" ht="55.5" customHeight="1" thickBot="1">
      <c r="B34" s="324"/>
      <c r="C34" s="18"/>
      <c r="D34" s="30" t="s">
        <v>58</v>
      </c>
      <c r="E34" s="79">
        <v>8</v>
      </c>
      <c r="F34" s="198">
        <v>0</v>
      </c>
      <c r="G34" s="199">
        <f t="shared" si="6"/>
        <v>35</v>
      </c>
      <c r="H34" s="169"/>
      <c r="I34" s="170"/>
      <c r="J34" s="213"/>
      <c r="K34" s="93"/>
      <c r="L34" s="195">
        <v>37.62</v>
      </c>
      <c r="M34" s="155">
        <v>3</v>
      </c>
      <c r="N34" s="85">
        <f t="shared" si="7"/>
        <v>29</v>
      </c>
      <c r="O34" s="218"/>
      <c r="P34" s="170"/>
      <c r="Q34" s="171"/>
      <c r="R34" s="24"/>
      <c r="S34" s="224">
        <v>63</v>
      </c>
      <c r="T34" s="198">
        <v>0</v>
      </c>
      <c r="U34" s="144">
        <f t="shared" si="8"/>
        <v>36</v>
      </c>
      <c r="V34" s="207"/>
      <c r="W34" s="177"/>
      <c r="X34" s="208"/>
      <c r="Y34" s="93"/>
      <c r="Z34" s="121"/>
      <c r="AA34" s="122"/>
    </row>
    <row r="35" spans="1:30" s="31" customFormat="1" ht="55.5" customHeight="1" thickBot="1">
      <c r="A35" s="1"/>
      <c r="B35" s="324"/>
      <c r="C35" s="322" t="s">
        <v>13</v>
      </c>
      <c r="D35" s="61" t="s">
        <v>59</v>
      </c>
      <c r="E35" s="158"/>
      <c r="F35" s="200"/>
      <c r="G35" s="160"/>
      <c r="H35" s="196">
        <v>9</v>
      </c>
      <c r="I35" s="70">
        <v>0</v>
      </c>
      <c r="J35" s="77">
        <f>RANK(H35,H$7:H$97)</f>
        <v>6</v>
      </c>
      <c r="K35" s="94"/>
      <c r="L35" s="161"/>
      <c r="M35" s="166"/>
      <c r="N35" s="172"/>
      <c r="O35" s="219">
        <v>30.78</v>
      </c>
      <c r="P35" s="70">
        <v>3</v>
      </c>
      <c r="Q35" s="149">
        <f>RANK(O35,O$7:O$97,1)</f>
        <v>4</v>
      </c>
      <c r="R35" s="221"/>
      <c r="S35" s="181"/>
      <c r="T35" s="200"/>
      <c r="U35" s="160"/>
      <c r="V35" s="222">
        <v>70</v>
      </c>
      <c r="W35" s="70">
        <v>0</v>
      </c>
      <c r="X35" s="148">
        <f>RANK(V35,V$7:V$97,1)</f>
        <v>10</v>
      </c>
      <c r="Y35" s="94"/>
      <c r="Z35" s="98"/>
      <c r="AA35" s="123"/>
      <c r="AC35" s="33"/>
      <c r="AD35" s="34"/>
    </row>
    <row r="36" spans="1:30" s="31" customFormat="1" ht="55.5" customHeight="1" thickBot="1">
      <c r="A36" s="1"/>
      <c r="B36" s="325"/>
      <c r="C36" s="326"/>
      <c r="D36" s="245" t="s">
        <v>60</v>
      </c>
      <c r="E36" s="169"/>
      <c r="F36" s="176"/>
      <c r="G36" s="201"/>
      <c r="H36" s="228">
        <v>0</v>
      </c>
      <c r="I36" s="83">
        <v>0</v>
      </c>
      <c r="J36" s="211">
        <f>RANK(H36,H$7:H$97)</f>
        <v>13</v>
      </c>
      <c r="K36" s="97"/>
      <c r="L36" s="169"/>
      <c r="M36" s="176"/>
      <c r="N36" s="202"/>
      <c r="O36" s="220">
        <v>40.66</v>
      </c>
      <c r="P36" s="83">
        <v>2</v>
      </c>
      <c r="Q36" s="153">
        <f>RANK(O36,O$7:O$97,1)</f>
        <v>13</v>
      </c>
      <c r="R36" s="246"/>
      <c r="S36" s="225"/>
      <c r="T36" s="176"/>
      <c r="U36" s="201"/>
      <c r="V36" s="229">
        <v>53</v>
      </c>
      <c r="W36" s="83">
        <v>1</v>
      </c>
      <c r="X36" s="153">
        <f>RANK(V36,V$7:V$97,1)</f>
        <v>6</v>
      </c>
      <c r="Y36" s="97"/>
      <c r="Z36" s="124"/>
      <c r="AA36" s="125"/>
      <c r="AC36" s="33"/>
      <c r="AD36" s="34"/>
    </row>
    <row r="37" spans="2:27" ht="55.5" customHeight="1" thickBot="1">
      <c r="B37" s="323" t="s">
        <v>81</v>
      </c>
      <c r="C37" s="238"/>
      <c r="D37" s="239" t="s">
        <v>90</v>
      </c>
      <c r="E37" s="240">
        <v>37</v>
      </c>
      <c r="F37" s="154">
        <v>3</v>
      </c>
      <c r="G37" s="227">
        <f aca="true" t="shared" si="9" ref="G37:G44">RANK(E37,E$7:E$97)</f>
        <v>1</v>
      </c>
      <c r="H37" s="158"/>
      <c r="I37" s="159"/>
      <c r="J37" s="212"/>
      <c r="K37" s="92"/>
      <c r="L37" s="193">
        <v>38.9</v>
      </c>
      <c r="M37" s="154">
        <v>2</v>
      </c>
      <c r="N37" s="84">
        <f aca="true" t="shared" si="10" ref="N37:N44">RANK(L37,L$7:L$97,1)</f>
        <v>33</v>
      </c>
      <c r="O37" s="216"/>
      <c r="P37" s="159"/>
      <c r="Q37" s="160"/>
      <c r="R37" s="241"/>
      <c r="S37" s="242">
        <v>83</v>
      </c>
      <c r="T37" s="154">
        <v>0</v>
      </c>
      <c r="U37" s="88">
        <f aca="true" t="shared" si="11" ref="U37:U44">RANK(S37,S$7:S$97,1)</f>
        <v>54</v>
      </c>
      <c r="V37" s="243"/>
      <c r="W37" s="159"/>
      <c r="X37" s="212"/>
      <c r="Y37" s="92"/>
      <c r="Z37" s="120"/>
      <c r="AA37" s="88"/>
    </row>
    <row r="38" spans="2:27" ht="55.5" customHeight="1" thickBot="1">
      <c r="B38" s="324"/>
      <c r="C38" s="18"/>
      <c r="D38" s="19" t="s">
        <v>91</v>
      </c>
      <c r="E38" s="28">
        <v>7</v>
      </c>
      <c r="F38" s="69">
        <v>0</v>
      </c>
      <c r="G38" s="90">
        <f t="shared" si="9"/>
        <v>37</v>
      </c>
      <c r="H38" s="161"/>
      <c r="I38" s="162"/>
      <c r="J38" s="205"/>
      <c r="K38" s="93"/>
      <c r="L38" s="194">
        <v>44.49</v>
      </c>
      <c r="M38" s="69">
        <v>1</v>
      </c>
      <c r="N38" s="89">
        <f t="shared" si="10"/>
        <v>45</v>
      </c>
      <c r="O38" s="217"/>
      <c r="P38" s="162"/>
      <c r="Q38" s="163"/>
      <c r="R38" s="24"/>
      <c r="S38" s="215">
        <v>68</v>
      </c>
      <c r="T38" s="69">
        <v>0</v>
      </c>
      <c r="U38" s="89">
        <f t="shared" si="11"/>
        <v>43</v>
      </c>
      <c r="V38" s="203"/>
      <c r="W38" s="162"/>
      <c r="X38" s="205"/>
      <c r="Y38" s="93"/>
      <c r="Z38" s="121"/>
      <c r="AA38" s="122"/>
    </row>
    <row r="39" spans="2:27" ht="55.5" customHeight="1" thickBot="1">
      <c r="B39" s="324"/>
      <c r="C39" s="18"/>
      <c r="D39" s="19" t="s">
        <v>92</v>
      </c>
      <c r="E39" s="28">
        <v>27</v>
      </c>
      <c r="F39" s="69">
        <v>3</v>
      </c>
      <c r="G39" s="91">
        <f t="shared" si="9"/>
        <v>8</v>
      </c>
      <c r="H39" s="161"/>
      <c r="I39" s="164"/>
      <c r="J39" s="206"/>
      <c r="K39" s="93"/>
      <c r="L39" s="194">
        <v>37.6</v>
      </c>
      <c r="M39" s="69">
        <v>3</v>
      </c>
      <c r="N39" s="89">
        <f t="shared" si="10"/>
        <v>28</v>
      </c>
      <c r="O39" s="217"/>
      <c r="P39" s="164"/>
      <c r="Q39" s="165"/>
      <c r="R39" s="24"/>
      <c r="S39" s="215">
        <v>76</v>
      </c>
      <c r="T39" s="69">
        <v>0</v>
      </c>
      <c r="U39" s="89">
        <f t="shared" si="11"/>
        <v>48</v>
      </c>
      <c r="V39" s="203"/>
      <c r="W39" s="164"/>
      <c r="X39" s="206"/>
      <c r="Y39" s="93"/>
      <c r="Z39" s="121"/>
      <c r="AA39" s="122"/>
    </row>
    <row r="40" spans="2:27" ht="55.5" customHeight="1" thickBot="1">
      <c r="B40" s="324"/>
      <c r="C40" s="27" t="s">
        <v>12</v>
      </c>
      <c r="D40" s="19" t="s">
        <v>93</v>
      </c>
      <c r="E40" s="28">
        <v>21</v>
      </c>
      <c r="F40" s="69">
        <v>2</v>
      </c>
      <c r="G40" s="157">
        <f t="shared" si="9"/>
        <v>11</v>
      </c>
      <c r="H40" s="161"/>
      <c r="I40" s="166"/>
      <c r="J40" s="206"/>
      <c r="K40" s="93"/>
      <c r="L40" s="194">
        <v>27.85</v>
      </c>
      <c r="M40" s="69">
        <v>3</v>
      </c>
      <c r="N40" s="89">
        <f t="shared" si="10"/>
        <v>1</v>
      </c>
      <c r="O40" s="217"/>
      <c r="P40" s="166"/>
      <c r="Q40" s="165"/>
      <c r="R40" s="24"/>
      <c r="S40" s="215">
        <v>48</v>
      </c>
      <c r="T40" s="69">
        <v>2</v>
      </c>
      <c r="U40" s="89">
        <f t="shared" si="11"/>
        <v>14</v>
      </c>
      <c r="V40" s="203"/>
      <c r="W40" s="166"/>
      <c r="X40" s="206"/>
      <c r="Y40" s="93"/>
      <c r="Z40" s="121"/>
      <c r="AA40" s="122"/>
    </row>
    <row r="41" spans="2:27" ht="55.5" customHeight="1" thickBot="1">
      <c r="B41" s="324"/>
      <c r="C41" s="27"/>
      <c r="D41" s="19" t="s">
        <v>94</v>
      </c>
      <c r="E41" s="28">
        <v>21</v>
      </c>
      <c r="F41" s="69">
        <v>2</v>
      </c>
      <c r="G41" s="90">
        <f t="shared" si="9"/>
        <v>11</v>
      </c>
      <c r="H41" s="161"/>
      <c r="I41" s="167"/>
      <c r="J41" s="206"/>
      <c r="K41" s="93"/>
      <c r="L41" s="194">
        <v>31.03</v>
      </c>
      <c r="M41" s="69">
        <v>3</v>
      </c>
      <c r="N41" s="89">
        <f t="shared" si="10"/>
        <v>6</v>
      </c>
      <c r="O41" s="217"/>
      <c r="P41" s="167"/>
      <c r="Q41" s="165"/>
      <c r="R41" s="24"/>
      <c r="S41" s="215">
        <v>65</v>
      </c>
      <c r="T41" s="69">
        <v>0</v>
      </c>
      <c r="U41" s="89">
        <f t="shared" si="11"/>
        <v>40</v>
      </c>
      <c r="V41" s="203"/>
      <c r="W41" s="167"/>
      <c r="X41" s="206"/>
      <c r="Y41" s="93"/>
      <c r="Z41" s="121"/>
      <c r="AA41" s="122"/>
    </row>
    <row r="42" spans="2:27" ht="55.5" customHeight="1" thickBot="1">
      <c r="B42" s="324"/>
      <c r="C42" s="18"/>
      <c r="D42" s="19" t="s">
        <v>95</v>
      </c>
      <c r="E42" s="28">
        <v>17</v>
      </c>
      <c r="F42" s="76">
        <v>1</v>
      </c>
      <c r="G42" s="24">
        <f t="shared" si="9"/>
        <v>19</v>
      </c>
      <c r="H42" s="161"/>
      <c r="I42" s="168"/>
      <c r="J42" s="205"/>
      <c r="K42" s="93"/>
      <c r="L42" s="194">
        <v>31.9</v>
      </c>
      <c r="M42" s="76">
        <v>3</v>
      </c>
      <c r="N42" s="89">
        <f t="shared" si="10"/>
        <v>9</v>
      </c>
      <c r="O42" s="217"/>
      <c r="P42" s="168"/>
      <c r="Q42" s="163"/>
      <c r="R42" s="24"/>
      <c r="S42" s="215">
        <v>63</v>
      </c>
      <c r="T42" s="76">
        <v>0</v>
      </c>
      <c r="U42" s="89">
        <f t="shared" si="11"/>
        <v>36</v>
      </c>
      <c r="V42" s="203"/>
      <c r="W42" s="168"/>
      <c r="X42" s="205"/>
      <c r="Y42" s="93"/>
      <c r="Z42" s="121"/>
      <c r="AA42" s="122"/>
    </row>
    <row r="43" spans="2:27" ht="55.5" customHeight="1" thickBot="1">
      <c r="B43" s="324"/>
      <c r="C43" s="18"/>
      <c r="D43" s="19" t="s">
        <v>96</v>
      </c>
      <c r="E43" s="28">
        <v>30</v>
      </c>
      <c r="F43" s="69">
        <v>3</v>
      </c>
      <c r="G43" s="91">
        <f t="shared" si="9"/>
        <v>6</v>
      </c>
      <c r="H43" s="161"/>
      <c r="I43" s="166"/>
      <c r="J43" s="206"/>
      <c r="K43" s="93">
        <f>SUM(F37:F44,I45:I46)</f>
        <v>20</v>
      </c>
      <c r="L43" s="194">
        <v>30.07</v>
      </c>
      <c r="M43" s="69">
        <v>3</v>
      </c>
      <c r="N43" s="89">
        <f t="shared" si="10"/>
        <v>5</v>
      </c>
      <c r="O43" s="217"/>
      <c r="P43" s="166"/>
      <c r="Q43" s="165"/>
      <c r="R43" s="24">
        <f>SUM(M37:M44,P45:P46)</f>
        <v>25</v>
      </c>
      <c r="S43" s="215">
        <v>50</v>
      </c>
      <c r="T43" s="69">
        <v>2</v>
      </c>
      <c r="U43" s="89">
        <f t="shared" si="11"/>
        <v>17</v>
      </c>
      <c r="V43" s="203"/>
      <c r="W43" s="166"/>
      <c r="X43" s="206"/>
      <c r="Y43" s="93">
        <f>SUM(T37:T44,W45:W46)</f>
        <v>8</v>
      </c>
      <c r="Z43" s="98">
        <f>SUM(K43+R43+Y43)</f>
        <v>53</v>
      </c>
      <c r="AA43" s="244">
        <f>RANK(Z43,Z$7:Z$97)</f>
        <v>2</v>
      </c>
    </row>
    <row r="44" spans="2:27" ht="55.5" customHeight="1" thickBot="1">
      <c r="B44" s="324"/>
      <c r="C44" s="18"/>
      <c r="D44" s="30" t="s">
        <v>97</v>
      </c>
      <c r="E44" s="79">
        <v>9</v>
      </c>
      <c r="F44" s="198">
        <v>0</v>
      </c>
      <c r="G44" s="199">
        <f t="shared" si="9"/>
        <v>34</v>
      </c>
      <c r="H44" s="169"/>
      <c r="I44" s="170"/>
      <c r="J44" s="213"/>
      <c r="K44" s="93"/>
      <c r="L44" s="195">
        <v>38.26</v>
      </c>
      <c r="M44" s="155">
        <v>2</v>
      </c>
      <c r="N44" s="85">
        <f t="shared" si="10"/>
        <v>31</v>
      </c>
      <c r="O44" s="218"/>
      <c r="P44" s="170"/>
      <c r="Q44" s="171"/>
      <c r="R44" s="24"/>
      <c r="S44" s="224">
        <v>61</v>
      </c>
      <c r="T44" s="198">
        <v>0</v>
      </c>
      <c r="U44" s="144">
        <f t="shared" si="11"/>
        <v>32</v>
      </c>
      <c r="V44" s="207"/>
      <c r="W44" s="177"/>
      <c r="X44" s="208"/>
      <c r="Y44" s="93"/>
      <c r="Z44" s="121"/>
      <c r="AA44" s="122"/>
    </row>
    <row r="45" spans="1:30" s="31" customFormat="1" ht="55.5" customHeight="1" thickBot="1">
      <c r="A45" s="1"/>
      <c r="B45" s="324"/>
      <c r="C45" s="322" t="s">
        <v>13</v>
      </c>
      <c r="D45" s="61" t="s">
        <v>98</v>
      </c>
      <c r="E45" s="158"/>
      <c r="F45" s="200"/>
      <c r="G45" s="160"/>
      <c r="H45" s="196">
        <v>32</v>
      </c>
      <c r="I45" s="70">
        <v>3</v>
      </c>
      <c r="J45" s="306">
        <f>RANK(H45,H$7:H$97)</f>
        <v>1</v>
      </c>
      <c r="K45" s="94"/>
      <c r="L45" s="161"/>
      <c r="M45" s="166"/>
      <c r="N45" s="172"/>
      <c r="O45" s="219">
        <v>30.24</v>
      </c>
      <c r="P45" s="70">
        <v>3</v>
      </c>
      <c r="Q45" s="149">
        <f>RANK(O45,O$7:O$97,1)</f>
        <v>3</v>
      </c>
      <c r="R45" s="221"/>
      <c r="S45" s="181"/>
      <c r="T45" s="200"/>
      <c r="U45" s="160"/>
      <c r="V45" s="222">
        <v>50</v>
      </c>
      <c r="W45" s="70">
        <v>2</v>
      </c>
      <c r="X45" s="148">
        <f>RANK(V45,V$7:V$97,1)</f>
        <v>5</v>
      </c>
      <c r="Y45" s="94"/>
      <c r="Z45" s="98"/>
      <c r="AA45" s="123"/>
      <c r="AC45" s="33"/>
      <c r="AD45" s="34"/>
    </row>
    <row r="46" spans="1:30" s="31" customFormat="1" ht="55.5" customHeight="1" thickBot="1">
      <c r="A46" s="1"/>
      <c r="B46" s="325"/>
      <c r="C46" s="326"/>
      <c r="D46" s="245" t="s">
        <v>99</v>
      </c>
      <c r="E46" s="169"/>
      <c r="F46" s="176"/>
      <c r="G46" s="201"/>
      <c r="H46" s="228">
        <v>31</v>
      </c>
      <c r="I46" s="83">
        <v>3</v>
      </c>
      <c r="J46" s="310">
        <f>RANK(H46,H$7:H$97)</f>
        <v>2</v>
      </c>
      <c r="K46" s="97"/>
      <c r="L46" s="169"/>
      <c r="M46" s="176"/>
      <c r="N46" s="202"/>
      <c r="O46" s="220">
        <v>39.54</v>
      </c>
      <c r="P46" s="83">
        <v>2</v>
      </c>
      <c r="Q46" s="153">
        <f>RANK(O46,O$7:O$97,1)</f>
        <v>12</v>
      </c>
      <c r="R46" s="246"/>
      <c r="S46" s="225"/>
      <c r="T46" s="176"/>
      <c r="U46" s="201"/>
      <c r="V46" s="229">
        <v>46</v>
      </c>
      <c r="W46" s="83">
        <v>2</v>
      </c>
      <c r="X46" s="153">
        <f>RANK(V46,V$7:V$97,1)</f>
        <v>2</v>
      </c>
      <c r="Y46" s="97"/>
      <c r="Z46" s="124"/>
      <c r="AA46" s="125"/>
      <c r="AC46" s="33"/>
      <c r="AD46" s="34"/>
    </row>
    <row r="47" spans="1:30" s="31" customFormat="1" ht="55.5" customHeight="1">
      <c r="A47" s="1"/>
      <c r="B47" s="234"/>
      <c r="C47" s="235"/>
      <c r="D47" s="236"/>
      <c r="E47" s="23"/>
      <c r="F47" s="23"/>
      <c r="G47" s="25"/>
      <c r="H47" s="23"/>
      <c r="I47" s="23"/>
      <c r="J47" s="25"/>
      <c r="K47" s="25"/>
      <c r="L47" s="23"/>
      <c r="M47" s="23"/>
      <c r="N47" s="25"/>
      <c r="O47" s="237"/>
      <c r="P47" s="23"/>
      <c r="Q47" s="25"/>
      <c r="R47" s="25"/>
      <c r="S47" s="237"/>
      <c r="T47" s="23"/>
      <c r="U47" s="25"/>
      <c r="V47" s="237"/>
      <c r="W47" s="23"/>
      <c r="X47" s="25"/>
      <c r="Y47" s="25"/>
      <c r="Z47" s="25"/>
      <c r="AA47" s="25"/>
      <c r="AC47" s="33"/>
      <c r="AD47" s="34"/>
    </row>
    <row r="48" spans="1:30" s="31" customFormat="1" ht="55.5" customHeight="1">
      <c r="A48" s="1"/>
      <c r="B48" s="234"/>
      <c r="C48" s="235"/>
      <c r="D48" s="236"/>
      <c r="E48" s="23"/>
      <c r="F48" s="23"/>
      <c r="G48" s="25"/>
      <c r="H48" s="23"/>
      <c r="I48" s="23"/>
      <c r="J48" s="25"/>
      <c r="K48" s="25"/>
      <c r="L48" s="23"/>
      <c r="M48" s="23"/>
      <c r="N48" s="25"/>
      <c r="O48" s="237"/>
      <c r="P48" s="23"/>
      <c r="Q48" s="25"/>
      <c r="R48" s="25"/>
      <c r="S48" s="237"/>
      <c r="T48" s="23"/>
      <c r="U48" s="25"/>
      <c r="V48" s="237"/>
      <c r="W48" s="23"/>
      <c r="X48" s="25"/>
      <c r="Y48" s="25"/>
      <c r="Z48" s="25"/>
      <c r="AA48" s="25"/>
      <c r="AC48" s="33"/>
      <c r="AD48" s="34"/>
    </row>
    <row r="49" spans="1:30" s="31" customFormat="1" ht="55.5" customHeight="1">
      <c r="A49" s="1"/>
      <c r="B49" s="234"/>
      <c r="C49" s="235"/>
      <c r="D49" s="236"/>
      <c r="E49" s="23"/>
      <c r="F49" s="23"/>
      <c r="G49" s="25"/>
      <c r="H49" s="23"/>
      <c r="I49" s="23"/>
      <c r="J49" s="25"/>
      <c r="K49" s="25"/>
      <c r="L49" s="23"/>
      <c r="M49" s="23"/>
      <c r="N49" s="25"/>
      <c r="O49" s="237"/>
      <c r="P49" s="23"/>
      <c r="Q49" s="25"/>
      <c r="R49" s="25"/>
      <c r="S49" s="237"/>
      <c r="T49" s="23"/>
      <c r="U49" s="25"/>
      <c r="V49" s="237"/>
      <c r="W49" s="23"/>
      <c r="X49" s="25"/>
      <c r="Y49" s="25"/>
      <c r="Z49" s="25"/>
      <c r="AA49" s="25"/>
      <c r="AC49" s="33"/>
      <c r="AD49" s="34"/>
    </row>
    <row r="50" spans="1:30" s="31" customFormat="1" ht="55.5" customHeight="1">
      <c r="A50" s="1"/>
      <c r="B50" s="234"/>
      <c r="C50" s="235"/>
      <c r="D50" s="236"/>
      <c r="E50" s="23"/>
      <c r="F50" s="23"/>
      <c r="G50" s="25"/>
      <c r="H50" s="23"/>
      <c r="I50" s="23"/>
      <c r="J50" s="25"/>
      <c r="K50" s="25"/>
      <c r="L50" s="23"/>
      <c r="M50" s="23"/>
      <c r="N50" s="25"/>
      <c r="O50" s="237"/>
      <c r="P50" s="23"/>
      <c r="Q50" s="25"/>
      <c r="R50" s="25"/>
      <c r="S50" s="237"/>
      <c r="T50" s="23"/>
      <c r="U50" s="25"/>
      <c r="V50" s="237"/>
      <c r="W50" s="23"/>
      <c r="X50" s="25"/>
      <c r="Y50" s="25"/>
      <c r="Z50" s="25"/>
      <c r="AA50" s="25"/>
      <c r="AC50" s="33"/>
      <c r="AD50" s="34"/>
    </row>
    <row r="51" spans="1:30" s="31" customFormat="1" ht="55.5" customHeight="1">
      <c r="A51" s="1"/>
      <c r="B51" s="234"/>
      <c r="C51" s="235"/>
      <c r="D51" s="236"/>
      <c r="E51" s="23"/>
      <c r="F51" s="23"/>
      <c r="G51" s="25"/>
      <c r="H51" s="23"/>
      <c r="I51" s="23"/>
      <c r="J51" s="25"/>
      <c r="K51" s="25"/>
      <c r="L51" s="23"/>
      <c r="M51" s="23"/>
      <c r="N51" s="25"/>
      <c r="O51" s="237"/>
      <c r="P51" s="23"/>
      <c r="Q51" s="25"/>
      <c r="R51" s="25"/>
      <c r="S51" s="237"/>
      <c r="T51" s="23"/>
      <c r="U51" s="25"/>
      <c r="V51" s="237"/>
      <c r="W51" s="23"/>
      <c r="X51" s="25"/>
      <c r="Y51" s="25"/>
      <c r="Z51" s="25"/>
      <c r="AA51" s="25"/>
      <c r="AC51" s="33"/>
      <c r="AD51" s="34"/>
    </row>
    <row r="52" spans="1:30" s="31" customFormat="1" ht="55.5" customHeight="1">
      <c r="A52" s="1"/>
      <c r="B52" s="234"/>
      <c r="C52" s="235"/>
      <c r="D52" s="236"/>
      <c r="E52" s="23"/>
      <c r="F52" s="23"/>
      <c r="G52" s="25"/>
      <c r="H52" s="23"/>
      <c r="I52" s="23"/>
      <c r="J52" s="25"/>
      <c r="K52" s="25"/>
      <c r="L52" s="23"/>
      <c r="M52" s="23"/>
      <c r="N52" s="25"/>
      <c r="O52" s="237"/>
      <c r="P52" s="23"/>
      <c r="Q52" s="25"/>
      <c r="R52" s="25"/>
      <c r="S52" s="237"/>
      <c r="T52" s="23"/>
      <c r="U52" s="25"/>
      <c r="V52" s="237"/>
      <c r="W52" s="23"/>
      <c r="X52" s="25"/>
      <c r="Y52" s="25"/>
      <c r="Z52" s="25"/>
      <c r="AA52" s="25"/>
      <c r="AC52" s="33"/>
      <c r="AD52" s="34"/>
    </row>
    <row r="53" spans="1:30" s="31" customFormat="1" ht="55.5" customHeight="1">
      <c r="A53" s="1"/>
      <c r="B53" s="234"/>
      <c r="C53" s="235"/>
      <c r="D53" s="236"/>
      <c r="E53" s="23"/>
      <c r="F53" s="23"/>
      <c r="G53" s="25"/>
      <c r="H53" s="23"/>
      <c r="I53" s="23"/>
      <c r="J53" s="25"/>
      <c r="K53" s="25"/>
      <c r="L53" s="23"/>
      <c r="M53" s="23"/>
      <c r="N53" s="25"/>
      <c r="O53" s="237"/>
      <c r="P53" s="23"/>
      <c r="Q53" s="25"/>
      <c r="R53" s="25"/>
      <c r="S53" s="237"/>
      <c r="T53" s="23"/>
      <c r="U53" s="25"/>
      <c r="V53" s="237"/>
      <c r="W53" s="23"/>
      <c r="X53" s="25"/>
      <c r="Y53" s="25"/>
      <c r="Z53" s="25"/>
      <c r="AA53" s="25"/>
      <c r="AC53" s="33"/>
      <c r="AD53" s="34"/>
    </row>
    <row r="54" spans="1:30" s="31" customFormat="1" ht="55.5" customHeight="1">
      <c r="A54" s="1"/>
      <c r="B54" s="234"/>
      <c r="C54" s="235"/>
      <c r="D54" s="236"/>
      <c r="E54" s="23"/>
      <c r="F54" s="23"/>
      <c r="G54" s="25"/>
      <c r="H54" s="23"/>
      <c r="I54" s="23"/>
      <c r="J54" s="25"/>
      <c r="K54" s="25"/>
      <c r="L54" s="23"/>
      <c r="M54" s="23"/>
      <c r="N54" s="25"/>
      <c r="O54" s="237"/>
      <c r="P54" s="23"/>
      <c r="Q54" s="25"/>
      <c r="R54" s="25"/>
      <c r="S54" s="237"/>
      <c r="T54" s="23"/>
      <c r="U54" s="25"/>
      <c r="V54" s="237"/>
      <c r="W54" s="23"/>
      <c r="X54" s="25"/>
      <c r="Y54" s="25"/>
      <c r="Z54" s="25"/>
      <c r="AA54" s="25"/>
      <c r="AC54" s="33"/>
      <c r="AD54" s="34"/>
    </row>
    <row r="55" spans="1:30" s="31" customFormat="1" ht="55.5" customHeight="1">
      <c r="A55" s="1"/>
      <c r="B55" s="234"/>
      <c r="C55" s="235"/>
      <c r="D55" s="236"/>
      <c r="E55" s="23"/>
      <c r="F55" s="23"/>
      <c r="G55" s="25"/>
      <c r="H55" s="23"/>
      <c r="I55" s="23"/>
      <c r="J55" s="25"/>
      <c r="K55" s="25"/>
      <c r="L55" s="23"/>
      <c r="M55" s="23"/>
      <c r="N55" s="25"/>
      <c r="O55" s="237"/>
      <c r="P55" s="23"/>
      <c r="Q55" s="25"/>
      <c r="R55" s="25"/>
      <c r="S55" s="237"/>
      <c r="T55" s="23"/>
      <c r="U55" s="25"/>
      <c r="V55" s="237"/>
      <c r="W55" s="23"/>
      <c r="X55" s="25"/>
      <c r="Y55" s="25"/>
      <c r="Z55" s="25"/>
      <c r="AA55" s="25"/>
      <c r="AC55" s="33"/>
      <c r="AD55" s="34"/>
    </row>
    <row r="56" spans="1:30" s="31" customFormat="1" ht="55.5" customHeight="1">
      <c r="A56" s="1"/>
      <c r="B56" s="234"/>
      <c r="C56" s="235"/>
      <c r="D56" s="236"/>
      <c r="E56" s="23"/>
      <c r="F56" s="23"/>
      <c r="G56" s="25"/>
      <c r="H56" s="23"/>
      <c r="I56" s="23"/>
      <c r="J56" s="25"/>
      <c r="K56" s="25"/>
      <c r="L56" s="23"/>
      <c r="M56" s="23"/>
      <c r="N56" s="25"/>
      <c r="O56" s="237"/>
      <c r="P56" s="23"/>
      <c r="Q56" s="25"/>
      <c r="R56" s="25"/>
      <c r="S56" s="237"/>
      <c r="T56" s="23"/>
      <c r="U56" s="25"/>
      <c r="V56" s="237"/>
      <c r="W56" s="23"/>
      <c r="X56" s="25"/>
      <c r="Y56" s="25"/>
      <c r="Z56" s="25"/>
      <c r="AA56" s="25"/>
      <c r="AC56" s="33"/>
      <c r="AD56" s="34"/>
    </row>
    <row r="57" spans="1:30" s="31" customFormat="1" ht="55.5" customHeight="1" thickBot="1">
      <c r="A57" s="1"/>
      <c r="B57" s="234"/>
      <c r="C57" s="235"/>
      <c r="D57" s="236"/>
      <c r="E57" s="23"/>
      <c r="F57" s="23"/>
      <c r="G57" s="25"/>
      <c r="H57" s="23"/>
      <c r="I57" s="23"/>
      <c r="J57" s="25"/>
      <c r="K57" s="25"/>
      <c r="L57" s="23"/>
      <c r="M57" s="23"/>
      <c r="N57" s="25"/>
      <c r="O57" s="237"/>
      <c r="P57" s="23"/>
      <c r="Q57" s="25"/>
      <c r="R57" s="25"/>
      <c r="S57" s="237"/>
      <c r="T57" s="23"/>
      <c r="U57" s="25"/>
      <c r="V57" s="237"/>
      <c r="W57" s="23"/>
      <c r="X57" s="25"/>
      <c r="Y57" s="25"/>
      <c r="Z57" s="25"/>
      <c r="AA57" s="25"/>
      <c r="AC57" s="33"/>
      <c r="AD57" s="34"/>
    </row>
    <row r="58" spans="2:27" ht="55.5" customHeight="1" thickBot="1">
      <c r="B58" s="323" t="s">
        <v>82</v>
      </c>
      <c r="C58" s="238"/>
      <c r="D58" s="239" t="s">
        <v>100</v>
      </c>
      <c r="E58" s="240">
        <v>11</v>
      </c>
      <c r="F58" s="154">
        <v>0</v>
      </c>
      <c r="G58" s="227">
        <f aca="true" t="shared" si="12" ref="G58:G66">RANK(E58,E$7:E$97)</f>
        <v>27</v>
      </c>
      <c r="H58" s="158"/>
      <c r="I58" s="159"/>
      <c r="J58" s="212"/>
      <c r="K58" s="92"/>
      <c r="L58" s="193">
        <v>34.74</v>
      </c>
      <c r="M58" s="154">
        <v>3</v>
      </c>
      <c r="N58" s="84">
        <f aca="true" t="shared" si="13" ref="N58:N65">RANK(L58,L$7:L$97,1)</f>
        <v>16</v>
      </c>
      <c r="O58" s="216"/>
      <c r="P58" s="159"/>
      <c r="Q58" s="160"/>
      <c r="R58" s="241"/>
      <c r="S58" s="242">
        <v>45</v>
      </c>
      <c r="T58" s="154">
        <v>3</v>
      </c>
      <c r="U58" s="88">
        <f aca="true" t="shared" si="14" ref="U58:U65">RANK(S58,S$7:S$97,1)</f>
        <v>7</v>
      </c>
      <c r="V58" s="243"/>
      <c r="W58" s="159"/>
      <c r="X58" s="212"/>
      <c r="Y58" s="92"/>
      <c r="Z58" s="120"/>
      <c r="AA58" s="88"/>
    </row>
    <row r="59" spans="2:27" ht="55.5" customHeight="1" thickBot="1">
      <c r="B59" s="324"/>
      <c r="C59" s="18"/>
      <c r="D59" s="19" t="s">
        <v>102</v>
      </c>
      <c r="E59" s="28">
        <v>0</v>
      </c>
      <c r="F59" s="69">
        <v>0</v>
      </c>
      <c r="G59" s="90">
        <f t="shared" si="12"/>
        <v>56</v>
      </c>
      <c r="H59" s="161"/>
      <c r="I59" s="162"/>
      <c r="J59" s="205"/>
      <c r="K59" s="93"/>
      <c r="L59" s="194">
        <v>47.7</v>
      </c>
      <c r="M59" s="69">
        <v>1</v>
      </c>
      <c r="N59" s="89">
        <f t="shared" si="13"/>
        <v>52</v>
      </c>
      <c r="O59" s="217"/>
      <c r="P59" s="162"/>
      <c r="Q59" s="163"/>
      <c r="R59" s="24"/>
      <c r="S59" s="215">
        <v>58</v>
      </c>
      <c r="T59" s="69">
        <v>0</v>
      </c>
      <c r="U59" s="89">
        <f t="shared" si="14"/>
        <v>25</v>
      </c>
      <c r="V59" s="203"/>
      <c r="W59" s="162"/>
      <c r="X59" s="205"/>
      <c r="Y59" s="93"/>
      <c r="Z59" s="121"/>
      <c r="AA59" s="122"/>
    </row>
    <row r="60" spans="2:27" ht="55.5" customHeight="1" thickBot="1">
      <c r="B60" s="324"/>
      <c r="C60" s="18"/>
      <c r="D60" s="19" t="s">
        <v>103</v>
      </c>
      <c r="E60" s="28">
        <v>1</v>
      </c>
      <c r="F60" s="69">
        <v>0</v>
      </c>
      <c r="G60" s="91">
        <f t="shared" si="12"/>
        <v>55</v>
      </c>
      <c r="H60" s="161"/>
      <c r="I60" s="164"/>
      <c r="J60" s="206"/>
      <c r="K60" s="93"/>
      <c r="L60" s="194">
        <v>36.1</v>
      </c>
      <c r="M60" s="69">
        <v>3</v>
      </c>
      <c r="N60" s="89">
        <f t="shared" si="13"/>
        <v>23</v>
      </c>
      <c r="O60" s="217"/>
      <c r="P60" s="164"/>
      <c r="Q60" s="165"/>
      <c r="R60" s="24"/>
      <c r="S60" s="215">
        <v>62</v>
      </c>
      <c r="T60" s="69">
        <v>0</v>
      </c>
      <c r="U60" s="89">
        <f t="shared" si="14"/>
        <v>34</v>
      </c>
      <c r="V60" s="203"/>
      <c r="W60" s="164"/>
      <c r="X60" s="206"/>
      <c r="Y60" s="93"/>
      <c r="Z60" s="121"/>
      <c r="AA60" s="122"/>
    </row>
    <row r="61" spans="2:27" ht="55.5" customHeight="1" thickBot="1">
      <c r="B61" s="324"/>
      <c r="C61" s="27" t="s">
        <v>12</v>
      </c>
      <c r="D61" s="19" t="s">
        <v>105</v>
      </c>
      <c r="E61" s="28">
        <v>12</v>
      </c>
      <c r="F61" s="69">
        <v>0</v>
      </c>
      <c r="G61" s="157">
        <f t="shared" si="12"/>
        <v>26</v>
      </c>
      <c r="H61" s="161"/>
      <c r="I61" s="166"/>
      <c r="J61" s="206"/>
      <c r="K61" s="93"/>
      <c r="L61" s="194">
        <v>40.68</v>
      </c>
      <c r="M61" s="69">
        <v>2</v>
      </c>
      <c r="N61" s="89">
        <f t="shared" si="13"/>
        <v>39</v>
      </c>
      <c r="O61" s="217"/>
      <c r="P61" s="166"/>
      <c r="Q61" s="165"/>
      <c r="R61" s="24"/>
      <c r="S61" s="215">
        <v>54</v>
      </c>
      <c r="T61" s="69">
        <v>1</v>
      </c>
      <c r="U61" s="89">
        <f t="shared" si="14"/>
        <v>20</v>
      </c>
      <c r="V61" s="203"/>
      <c r="W61" s="166"/>
      <c r="X61" s="206"/>
      <c r="Y61" s="93"/>
      <c r="Z61" s="121"/>
      <c r="AA61" s="122"/>
    </row>
    <row r="62" spans="2:27" ht="55.5" customHeight="1" thickBot="1">
      <c r="B62" s="324"/>
      <c r="C62" s="27"/>
      <c r="D62" s="19" t="s">
        <v>106</v>
      </c>
      <c r="E62" s="28">
        <v>19</v>
      </c>
      <c r="F62" s="69">
        <v>1</v>
      </c>
      <c r="G62" s="90">
        <f t="shared" si="12"/>
        <v>17</v>
      </c>
      <c r="H62" s="161"/>
      <c r="I62" s="167"/>
      <c r="J62" s="206"/>
      <c r="K62" s="93"/>
      <c r="L62" s="194">
        <v>32.5</v>
      </c>
      <c r="M62" s="69">
        <v>3</v>
      </c>
      <c r="N62" s="89">
        <f t="shared" si="13"/>
        <v>12</v>
      </c>
      <c r="O62" s="217"/>
      <c r="P62" s="167"/>
      <c r="Q62" s="165"/>
      <c r="R62" s="24"/>
      <c r="S62" s="215">
        <v>36</v>
      </c>
      <c r="T62" s="69">
        <v>3</v>
      </c>
      <c r="U62" s="89">
        <f t="shared" si="14"/>
        <v>2</v>
      </c>
      <c r="V62" s="203"/>
      <c r="W62" s="167"/>
      <c r="X62" s="206"/>
      <c r="Y62" s="93"/>
      <c r="Z62" s="121"/>
      <c r="AA62" s="122"/>
    </row>
    <row r="63" spans="2:27" ht="55.5" customHeight="1" thickBot="1">
      <c r="B63" s="324"/>
      <c r="C63" s="18"/>
      <c r="D63" s="19" t="s">
        <v>107</v>
      </c>
      <c r="E63" s="28">
        <v>15</v>
      </c>
      <c r="F63" s="76">
        <v>1</v>
      </c>
      <c r="G63" s="24">
        <f t="shared" si="12"/>
        <v>21</v>
      </c>
      <c r="H63" s="161"/>
      <c r="I63" s="168"/>
      <c r="J63" s="205"/>
      <c r="K63" s="93"/>
      <c r="L63" s="194">
        <v>45.47</v>
      </c>
      <c r="M63" s="76">
        <v>1</v>
      </c>
      <c r="N63" s="89">
        <f t="shared" si="13"/>
        <v>50</v>
      </c>
      <c r="O63" s="217"/>
      <c r="P63" s="168"/>
      <c r="Q63" s="163"/>
      <c r="R63" s="24"/>
      <c r="S63" s="215">
        <v>60</v>
      </c>
      <c r="T63" s="76">
        <v>0</v>
      </c>
      <c r="U63" s="89">
        <f t="shared" si="14"/>
        <v>29</v>
      </c>
      <c r="V63" s="203"/>
      <c r="W63" s="168"/>
      <c r="X63" s="205"/>
      <c r="Y63" s="93"/>
      <c r="Z63" s="121"/>
      <c r="AA63" s="122"/>
    </row>
    <row r="64" spans="2:27" ht="55.5" customHeight="1" thickBot="1">
      <c r="B64" s="324"/>
      <c r="C64" s="18"/>
      <c r="D64" s="19" t="s">
        <v>108</v>
      </c>
      <c r="E64" s="28">
        <v>0</v>
      </c>
      <c r="F64" s="69">
        <v>0</v>
      </c>
      <c r="G64" s="91">
        <f t="shared" si="12"/>
        <v>56</v>
      </c>
      <c r="H64" s="161"/>
      <c r="I64" s="166"/>
      <c r="J64" s="206"/>
      <c r="K64" s="93">
        <f>SUM(F58:F65,I66:I67)</f>
        <v>2</v>
      </c>
      <c r="L64" s="194">
        <v>28.87</v>
      </c>
      <c r="M64" s="69">
        <v>3</v>
      </c>
      <c r="N64" s="89">
        <f t="shared" si="13"/>
        <v>3</v>
      </c>
      <c r="O64" s="217"/>
      <c r="P64" s="166"/>
      <c r="Q64" s="165"/>
      <c r="R64" s="24">
        <f>SUM(M58:M65,P66:P67)</f>
        <v>21</v>
      </c>
      <c r="S64" s="215">
        <v>60</v>
      </c>
      <c r="T64" s="69">
        <v>0</v>
      </c>
      <c r="U64" s="89">
        <f t="shared" si="14"/>
        <v>29</v>
      </c>
      <c r="V64" s="203"/>
      <c r="W64" s="166"/>
      <c r="X64" s="206"/>
      <c r="Y64" s="93">
        <f>SUM(T58:T65,W66:W67)</f>
        <v>7</v>
      </c>
      <c r="Z64" s="98">
        <f>SUM(K64+R64+Y64)</f>
        <v>30</v>
      </c>
      <c r="AA64" s="244">
        <v>6</v>
      </c>
    </row>
    <row r="65" spans="2:27" ht="55.5" customHeight="1" thickBot="1">
      <c r="B65" s="324"/>
      <c r="C65" s="18"/>
      <c r="D65" s="30" t="s">
        <v>109</v>
      </c>
      <c r="E65" s="79">
        <v>0</v>
      </c>
      <c r="F65" s="198">
        <v>0</v>
      </c>
      <c r="G65" s="199">
        <f t="shared" si="12"/>
        <v>56</v>
      </c>
      <c r="H65" s="169"/>
      <c r="I65" s="170"/>
      <c r="J65" s="213"/>
      <c r="K65" s="93"/>
      <c r="L65" s="195">
        <v>99</v>
      </c>
      <c r="M65" s="155">
        <v>0</v>
      </c>
      <c r="N65" s="85">
        <f t="shared" si="13"/>
        <v>62</v>
      </c>
      <c r="O65" s="218"/>
      <c r="P65" s="170"/>
      <c r="Q65" s="171"/>
      <c r="R65" s="24"/>
      <c r="S65" s="224">
        <v>59</v>
      </c>
      <c r="T65" s="198">
        <v>0</v>
      </c>
      <c r="U65" s="144">
        <f t="shared" si="14"/>
        <v>27</v>
      </c>
      <c r="V65" s="207"/>
      <c r="W65" s="177"/>
      <c r="X65" s="208"/>
      <c r="Y65" s="93"/>
      <c r="Z65" s="121"/>
      <c r="AA65" s="122"/>
    </row>
    <row r="66" spans="1:30" s="31" customFormat="1" ht="55.5" customHeight="1" thickBot="1">
      <c r="A66" s="1"/>
      <c r="B66" s="324"/>
      <c r="C66" s="322" t="s">
        <v>13</v>
      </c>
      <c r="D66" s="61" t="s">
        <v>101</v>
      </c>
      <c r="E66" s="158"/>
      <c r="F66" s="200"/>
      <c r="G66" s="160">
        <f t="shared" si="12"/>
        <v>56</v>
      </c>
      <c r="H66" s="196">
        <v>0</v>
      </c>
      <c r="I66" s="70">
        <v>0</v>
      </c>
      <c r="J66" s="77">
        <f>RANK(H66,H$7:H$97)</f>
        <v>13</v>
      </c>
      <c r="K66" s="94"/>
      <c r="L66" s="161"/>
      <c r="M66" s="166"/>
      <c r="N66" s="172"/>
      <c r="O66" s="219">
        <v>39.4</v>
      </c>
      <c r="P66" s="70">
        <v>2</v>
      </c>
      <c r="Q66" s="149">
        <f>RANK(O66,O$7:O$97,1)</f>
        <v>11</v>
      </c>
      <c r="R66" s="221"/>
      <c r="S66" s="181"/>
      <c r="T66" s="200"/>
      <c r="U66" s="160"/>
      <c r="V66" s="222">
        <v>60</v>
      </c>
      <c r="W66" s="70">
        <v>0</v>
      </c>
      <c r="X66" s="148">
        <f>RANK(V66,V$7:V$97,1)</f>
        <v>8</v>
      </c>
      <c r="Y66" s="94"/>
      <c r="Z66" s="98"/>
      <c r="AA66" s="123"/>
      <c r="AC66" s="33"/>
      <c r="AD66" s="34"/>
    </row>
    <row r="67" spans="1:30" s="31" customFormat="1" ht="55.5" customHeight="1" thickBot="1">
      <c r="A67" s="1"/>
      <c r="B67" s="325"/>
      <c r="C67" s="326"/>
      <c r="D67" s="245" t="s">
        <v>104</v>
      </c>
      <c r="E67" s="169"/>
      <c r="F67" s="176"/>
      <c r="G67" s="201"/>
      <c r="H67" s="228">
        <v>7</v>
      </c>
      <c r="I67" s="83">
        <v>0</v>
      </c>
      <c r="J67" s="211">
        <f>RANK(H67,H$7:H$97)</f>
        <v>9</v>
      </c>
      <c r="K67" s="97"/>
      <c r="L67" s="169"/>
      <c r="M67" s="176"/>
      <c r="N67" s="202"/>
      <c r="O67" s="220">
        <v>32.04</v>
      </c>
      <c r="P67" s="83">
        <v>3</v>
      </c>
      <c r="Q67" s="153">
        <f>RANK(O67,O$7:O$97,1)</f>
        <v>5</v>
      </c>
      <c r="R67" s="246"/>
      <c r="S67" s="225"/>
      <c r="T67" s="176"/>
      <c r="U67" s="201"/>
      <c r="V67" s="229">
        <v>65</v>
      </c>
      <c r="W67" s="83">
        <v>0</v>
      </c>
      <c r="X67" s="153">
        <f>RANK(V67,V$7:V$97,1)</f>
        <v>9</v>
      </c>
      <c r="Y67" s="97"/>
      <c r="Z67" s="124"/>
      <c r="AA67" s="125"/>
      <c r="AC67" s="33"/>
      <c r="AD67" s="34"/>
    </row>
    <row r="68" spans="2:27" ht="55.5" customHeight="1" thickBot="1">
      <c r="B68" s="323" t="s">
        <v>83</v>
      </c>
      <c r="C68" s="238"/>
      <c r="D68" s="239" t="s">
        <v>134</v>
      </c>
      <c r="E68" s="240">
        <v>0</v>
      </c>
      <c r="F68" s="154">
        <v>0</v>
      </c>
      <c r="G68" s="227">
        <f aca="true" t="shared" si="15" ref="G68:G75">RANK(E68,E$7:E$97)</f>
        <v>56</v>
      </c>
      <c r="H68" s="158"/>
      <c r="I68" s="159"/>
      <c r="J68" s="212"/>
      <c r="K68" s="92"/>
      <c r="L68" s="193">
        <v>31.9</v>
      </c>
      <c r="M68" s="154">
        <v>3</v>
      </c>
      <c r="N68" s="84">
        <f aca="true" t="shared" si="16" ref="N68:N75">RANK(L68,L$7:L$97,1)</f>
        <v>9</v>
      </c>
      <c r="O68" s="216"/>
      <c r="P68" s="159"/>
      <c r="Q68" s="160"/>
      <c r="R68" s="241"/>
      <c r="S68" s="242">
        <v>44</v>
      </c>
      <c r="T68" s="154">
        <v>3</v>
      </c>
      <c r="U68" s="88">
        <f aca="true" t="shared" si="17" ref="U68:U75">RANK(S68,S$7:S$97,1)</f>
        <v>6</v>
      </c>
      <c r="V68" s="243"/>
      <c r="W68" s="159"/>
      <c r="X68" s="212"/>
      <c r="Y68" s="92"/>
      <c r="Z68" s="120"/>
      <c r="AA68" s="88"/>
    </row>
    <row r="69" spans="2:27" ht="55.5" customHeight="1" thickBot="1">
      <c r="B69" s="324"/>
      <c r="C69" s="18"/>
      <c r="D69" s="19" t="s">
        <v>135</v>
      </c>
      <c r="E69" s="28">
        <v>17</v>
      </c>
      <c r="F69" s="69">
        <v>1</v>
      </c>
      <c r="G69" s="90">
        <f t="shared" si="15"/>
        <v>19</v>
      </c>
      <c r="H69" s="161"/>
      <c r="I69" s="162"/>
      <c r="J69" s="205"/>
      <c r="K69" s="93"/>
      <c r="L69" s="194">
        <v>44.62</v>
      </c>
      <c r="M69" s="69">
        <v>1</v>
      </c>
      <c r="N69" s="89">
        <f t="shared" si="16"/>
        <v>47</v>
      </c>
      <c r="O69" s="217"/>
      <c r="P69" s="162"/>
      <c r="Q69" s="163"/>
      <c r="R69" s="24"/>
      <c r="S69" s="215">
        <v>45</v>
      </c>
      <c r="T69" s="69">
        <v>3</v>
      </c>
      <c r="U69" s="89">
        <f t="shared" si="17"/>
        <v>7</v>
      </c>
      <c r="V69" s="203"/>
      <c r="W69" s="162"/>
      <c r="X69" s="205"/>
      <c r="Y69" s="93"/>
      <c r="Z69" s="121"/>
      <c r="AA69" s="122"/>
    </row>
    <row r="70" spans="2:27" ht="55.5" customHeight="1" thickBot="1">
      <c r="B70" s="324"/>
      <c r="C70" s="18"/>
      <c r="D70" s="19" t="s">
        <v>137</v>
      </c>
      <c r="E70" s="28">
        <v>0</v>
      </c>
      <c r="F70" s="69">
        <v>0</v>
      </c>
      <c r="G70" s="91">
        <f t="shared" si="15"/>
        <v>56</v>
      </c>
      <c r="H70" s="161"/>
      <c r="I70" s="164"/>
      <c r="J70" s="206"/>
      <c r="K70" s="93"/>
      <c r="L70" s="194">
        <v>62</v>
      </c>
      <c r="M70" s="69">
        <v>0</v>
      </c>
      <c r="N70" s="89">
        <f t="shared" si="16"/>
        <v>60</v>
      </c>
      <c r="O70" s="217"/>
      <c r="P70" s="164"/>
      <c r="Q70" s="165"/>
      <c r="R70" s="24"/>
      <c r="S70" s="215">
        <v>50</v>
      </c>
      <c r="T70" s="69">
        <v>2</v>
      </c>
      <c r="U70" s="89">
        <f t="shared" si="17"/>
        <v>17</v>
      </c>
      <c r="V70" s="203"/>
      <c r="W70" s="164"/>
      <c r="X70" s="206"/>
      <c r="Y70" s="93"/>
      <c r="Z70" s="121"/>
      <c r="AA70" s="122"/>
    </row>
    <row r="71" spans="2:27" ht="55.5" customHeight="1" thickBot="1">
      <c r="B71" s="324"/>
      <c r="C71" s="27" t="s">
        <v>12</v>
      </c>
      <c r="D71" s="19" t="s">
        <v>138</v>
      </c>
      <c r="E71" s="28">
        <v>10</v>
      </c>
      <c r="F71" s="69">
        <v>0</v>
      </c>
      <c r="G71" s="157">
        <f t="shared" si="15"/>
        <v>32</v>
      </c>
      <c r="H71" s="161"/>
      <c r="I71" s="166"/>
      <c r="J71" s="206"/>
      <c r="K71" s="93"/>
      <c r="L71" s="194">
        <v>41.4</v>
      </c>
      <c r="M71" s="69">
        <v>2</v>
      </c>
      <c r="N71" s="89">
        <f t="shared" si="16"/>
        <v>41</v>
      </c>
      <c r="O71" s="217"/>
      <c r="P71" s="166"/>
      <c r="Q71" s="165"/>
      <c r="R71" s="24"/>
      <c r="S71" s="215">
        <v>72</v>
      </c>
      <c r="T71" s="69">
        <v>0</v>
      </c>
      <c r="U71" s="89">
        <f t="shared" si="17"/>
        <v>45</v>
      </c>
      <c r="V71" s="203"/>
      <c r="W71" s="166"/>
      <c r="X71" s="206"/>
      <c r="Y71" s="93"/>
      <c r="Z71" s="121"/>
      <c r="AA71" s="122"/>
    </row>
    <row r="72" spans="2:27" ht="55.5" customHeight="1" thickBot="1">
      <c r="B72" s="324"/>
      <c r="C72" s="27"/>
      <c r="D72" s="19" t="s">
        <v>139</v>
      </c>
      <c r="E72" s="28">
        <v>6</v>
      </c>
      <c r="F72" s="69">
        <v>0</v>
      </c>
      <c r="G72" s="90">
        <f t="shared" si="15"/>
        <v>40</v>
      </c>
      <c r="H72" s="161"/>
      <c r="I72" s="167"/>
      <c r="J72" s="206"/>
      <c r="K72" s="93"/>
      <c r="L72" s="194">
        <v>37.31</v>
      </c>
      <c r="M72" s="69">
        <v>3</v>
      </c>
      <c r="N72" s="89">
        <f t="shared" si="16"/>
        <v>27</v>
      </c>
      <c r="O72" s="217"/>
      <c r="P72" s="167"/>
      <c r="Q72" s="165"/>
      <c r="R72" s="24"/>
      <c r="S72" s="215">
        <v>54</v>
      </c>
      <c r="T72" s="69">
        <v>1</v>
      </c>
      <c r="U72" s="89">
        <f t="shared" si="17"/>
        <v>20</v>
      </c>
      <c r="V72" s="203"/>
      <c r="W72" s="167"/>
      <c r="X72" s="206"/>
      <c r="Y72" s="93"/>
      <c r="Z72" s="121"/>
      <c r="AA72" s="122"/>
    </row>
    <row r="73" spans="2:27" ht="55.5" customHeight="1" thickBot="1">
      <c r="B73" s="324"/>
      <c r="C73" s="18"/>
      <c r="D73" s="19" t="s">
        <v>140</v>
      </c>
      <c r="E73" s="28">
        <v>3</v>
      </c>
      <c r="F73" s="76">
        <v>0</v>
      </c>
      <c r="G73" s="24">
        <f t="shared" si="15"/>
        <v>49</v>
      </c>
      <c r="H73" s="161"/>
      <c r="I73" s="168"/>
      <c r="J73" s="205"/>
      <c r="K73" s="93"/>
      <c r="L73" s="194">
        <v>44.81</v>
      </c>
      <c r="M73" s="76">
        <v>1</v>
      </c>
      <c r="N73" s="89">
        <f t="shared" si="16"/>
        <v>48</v>
      </c>
      <c r="O73" s="217"/>
      <c r="P73" s="168"/>
      <c r="Q73" s="163"/>
      <c r="R73" s="24"/>
      <c r="S73" s="215">
        <v>60</v>
      </c>
      <c r="T73" s="76">
        <v>0</v>
      </c>
      <c r="U73" s="89">
        <f t="shared" si="17"/>
        <v>29</v>
      </c>
      <c r="V73" s="203"/>
      <c r="W73" s="168"/>
      <c r="X73" s="205"/>
      <c r="Y73" s="93"/>
      <c r="Z73" s="121"/>
      <c r="AA73" s="122"/>
    </row>
    <row r="74" spans="2:27" ht="55.5" customHeight="1" thickBot="1">
      <c r="B74" s="324"/>
      <c r="C74" s="18"/>
      <c r="D74" s="19" t="s">
        <v>141</v>
      </c>
      <c r="E74" s="28">
        <v>20</v>
      </c>
      <c r="F74" s="69">
        <v>2</v>
      </c>
      <c r="G74" s="91">
        <f t="shared" si="15"/>
        <v>15</v>
      </c>
      <c r="H74" s="161"/>
      <c r="I74" s="166"/>
      <c r="J74" s="206"/>
      <c r="K74" s="93">
        <f>SUM(F68:F75,I76:I77)</f>
        <v>6</v>
      </c>
      <c r="L74" s="194">
        <v>44.01</v>
      </c>
      <c r="M74" s="69">
        <v>1</v>
      </c>
      <c r="N74" s="89">
        <f t="shared" si="16"/>
        <v>43</v>
      </c>
      <c r="O74" s="217"/>
      <c r="P74" s="166"/>
      <c r="Q74" s="165"/>
      <c r="R74" s="24">
        <f>SUM(M68:M75,P76:P77)</f>
        <v>14</v>
      </c>
      <c r="S74" s="215">
        <v>82</v>
      </c>
      <c r="T74" s="69">
        <v>0</v>
      </c>
      <c r="U74" s="89">
        <f t="shared" si="17"/>
        <v>52</v>
      </c>
      <c r="V74" s="203"/>
      <c r="W74" s="166"/>
      <c r="X74" s="206"/>
      <c r="Y74" s="93">
        <f>SUM(T68:T75,W76:W77)</f>
        <v>11</v>
      </c>
      <c r="Z74" s="98">
        <f>SUM(K74+R74+Y74)</f>
        <v>31</v>
      </c>
      <c r="AA74" s="244">
        <v>4</v>
      </c>
    </row>
    <row r="75" spans="2:27" ht="55.5" customHeight="1" thickBot="1">
      <c r="B75" s="324"/>
      <c r="C75" s="18"/>
      <c r="D75" s="30" t="s">
        <v>142</v>
      </c>
      <c r="E75" s="79">
        <v>11</v>
      </c>
      <c r="F75" s="198">
        <v>0</v>
      </c>
      <c r="G75" s="91">
        <f t="shared" si="15"/>
        <v>27</v>
      </c>
      <c r="H75" s="169"/>
      <c r="I75" s="170"/>
      <c r="J75" s="213"/>
      <c r="K75" s="93"/>
      <c r="L75" s="195">
        <v>41.13</v>
      </c>
      <c r="M75" s="155">
        <v>2</v>
      </c>
      <c r="N75" s="85">
        <f t="shared" si="16"/>
        <v>40</v>
      </c>
      <c r="O75" s="218"/>
      <c r="P75" s="170"/>
      <c r="Q75" s="171"/>
      <c r="R75" s="24"/>
      <c r="S75" s="224">
        <v>82</v>
      </c>
      <c r="T75" s="198">
        <v>0</v>
      </c>
      <c r="U75" s="144">
        <f t="shared" si="17"/>
        <v>52</v>
      </c>
      <c r="V75" s="207"/>
      <c r="W75" s="177"/>
      <c r="X75" s="208"/>
      <c r="Y75" s="93"/>
      <c r="Z75" s="121"/>
      <c r="AA75" s="122"/>
    </row>
    <row r="76" spans="1:30" s="31" customFormat="1" ht="55.5" customHeight="1" thickBot="1">
      <c r="A76" s="1"/>
      <c r="B76" s="324"/>
      <c r="C76" s="322" t="s">
        <v>13</v>
      </c>
      <c r="D76" s="61" t="s">
        <v>133</v>
      </c>
      <c r="E76" s="158"/>
      <c r="F76" s="200"/>
      <c r="G76" s="160"/>
      <c r="H76" s="196">
        <v>29</v>
      </c>
      <c r="I76" s="70">
        <v>3</v>
      </c>
      <c r="J76" s="306">
        <f>RANK(H76,H$7:H$97)</f>
        <v>3</v>
      </c>
      <c r="K76" s="94"/>
      <c r="L76" s="161"/>
      <c r="M76" s="166"/>
      <c r="N76" s="172"/>
      <c r="O76" s="219">
        <v>45.1</v>
      </c>
      <c r="P76" s="70">
        <v>1</v>
      </c>
      <c r="Q76" s="149">
        <f>RANK(O76,O$7:O$97,1)</f>
        <v>16</v>
      </c>
      <c r="R76" s="221"/>
      <c r="S76" s="181"/>
      <c r="T76" s="200"/>
      <c r="U76" s="160"/>
      <c r="V76" s="222">
        <v>48</v>
      </c>
      <c r="W76" s="70">
        <v>2</v>
      </c>
      <c r="X76" s="148">
        <f>RANK(V76,V$7:V$97,1)</f>
        <v>4</v>
      </c>
      <c r="Y76" s="94"/>
      <c r="Z76" s="98"/>
      <c r="AA76" s="123"/>
      <c r="AC76" s="33"/>
      <c r="AD76" s="34"/>
    </row>
    <row r="77" spans="1:30" s="31" customFormat="1" ht="55.5" customHeight="1" thickBot="1">
      <c r="A77" s="1"/>
      <c r="B77" s="325"/>
      <c r="C77" s="326"/>
      <c r="D77" s="245" t="s">
        <v>136</v>
      </c>
      <c r="E77" s="169"/>
      <c r="F77" s="176"/>
      <c r="G77" s="201"/>
      <c r="H77" s="228">
        <v>0</v>
      </c>
      <c r="I77" s="83">
        <v>0</v>
      </c>
      <c r="J77" s="211">
        <f>RANK(H77,H$7:H$97)</f>
        <v>13</v>
      </c>
      <c r="K77" s="97"/>
      <c r="L77" s="169"/>
      <c r="M77" s="176"/>
      <c r="N77" s="202"/>
      <c r="O77" s="220">
        <v>50.2</v>
      </c>
      <c r="P77" s="83">
        <v>0</v>
      </c>
      <c r="Q77" s="153">
        <f>RANK(O77,O$7:O$97,1)</f>
        <v>17</v>
      </c>
      <c r="R77" s="246"/>
      <c r="S77" s="225"/>
      <c r="T77" s="176"/>
      <c r="U77" s="201"/>
      <c r="V77" s="229">
        <v>87</v>
      </c>
      <c r="W77" s="83">
        <v>0</v>
      </c>
      <c r="X77" s="153">
        <f>RANK(V77,V$7:V$97,1)</f>
        <v>14</v>
      </c>
      <c r="Y77" s="97"/>
      <c r="Z77" s="124"/>
      <c r="AA77" s="125"/>
      <c r="AC77" s="33"/>
      <c r="AD77" s="34"/>
    </row>
    <row r="78" spans="2:27" ht="55.5" customHeight="1" thickBot="1">
      <c r="B78" s="320" t="s">
        <v>110</v>
      </c>
      <c r="C78" s="18"/>
      <c r="D78" s="19" t="s">
        <v>111</v>
      </c>
      <c r="E78" s="28">
        <v>11</v>
      </c>
      <c r="F78" s="69">
        <v>0</v>
      </c>
      <c r="G78" s="156">
        <f aca="true" t="shared" si="18" ref="G78:G85">RANK(E78,E$7:E$97)</f>
        <v>27</v>
      </c>
      <c r="H78" s="161"/>
      <c r="I78" s="167"/>
      <c r="J78" s="204"/>
      <c r="K78" s="93"/>
      <c r="L78" s="194">
        <v>39.7</v>
      </c>
      <c r="M78" s="69">
        <v>2</v>
      </c>
      <c r="N78" s="233">
        <f aca="true" t="shared" si="19" ref="N78:N85">RANK(L78,L$7:L$97,1)</f>
        <v>36</v>
      </c>
      <c r="O78" s="217"/>
      <c r="P78" s="167"/>
      <c r="Q78" s="226"/>
      <c r="R78" s="24"/>
      <c r="S78" s="215">
        <v>45</v>
      </c>
      <c r="T78" s="69">
        <v>3</v>
      </c>
      <c r="U78" s="122">
        <f aca="true" t="shared" si="20" ref="U78:U85">RANK(S78,S$7:S$97,1)</f>
        <v>7</v>
      </c>
      <c r="V78" s="203"/>
      <c r="W78" s="167"/>
      <c r="X78" s="204"/>
      <c r="Y78" s="93"/>
      <c r="Z78" s="121"/>
      <c r="AA78" s="122"/>
    </row>
    <row r="79" spans="2:27" ht="55.5" customHeight="1" thickBot="1">
      <c r="B79" s="321"/>
      <c r="C79" s="18"/>
      <c r="D79" s="19" t="s">
        <v>112</v>
      </c>
      <c r="E79" s="28">
        <v>3</v>
      </c>
      <c r="F79" s="69">
        <v>0</v>
      </c>
      <c r="G79" s="90">
        <f t="shared" si="18"/>
        <v>49</v>
      </c>
      <c r="H79" s="161"/>
      <c r="I79" s="162"/>
      <c r="J79" s="205"/>
      <c r="K79" s="93"/>
      <c r="L79" s="194">
        <v>39</v>
      </c>
      <c r="M79" s="69">
        <v>2</v>
      </c>
      <c r="N79" s="89">
        <f t="shared" si="19"/>
        <v>34</v>
      </c>
      <c r="O79" s="217"/>
      <c r="P79" s="162"/>
      <c r="Q79" s="163"/>
      <c r="R79" s="24"/>
      <c r="S79" s="215">
        <v>65</v>
      </c>
      <c r="T79" s="69">
        <v>0</v>
      </c>
      <c r="U79" s="89">
        <f t="shared" si="20"/>
        <v>40</v>
      </c>
      <c r="V79" s="203"/>
      <c r="W79" s="162"/>
      <c r="X79" s="205"/>
      <c r="Y79" s="93"/>
      <c r="Z79" s="121"/>
      <c r="AA79" s="122"/>
    </row>
    <row r="80" spans="2:27" ht="55.5" customHeight="1" thickBot="1">
      <c r="B80" s="321"/>
      <c r="C80" s="18"/>
      <c r="D80" s="19" t="s">
        <v>113</v>
      </c>
      <c r="E80" s="28">
        <v>21</v>
      </c>
      <c r="F80" s="69">
        <v>2</v>
      </c>
      <c r="G80" s="91">
        <f t="shared" si="18"/>
        <v>11</v>
      </c>
      <c r="H80" s="161"/>
      <c r="I80" s="164"/>
      <c r="J80" s="206"/>
      <c r="K80" s="93"/>
      <c r="L80" s="194">
        <v>36.8</v>
      </c>
      <c r="M80" s="69">
        <v>3</v>
      </c>
      <c r="N80" s="89">
        <f t="shared" si="19"/>
        <v>26</v>
      </c>
      <c r="O80" s="217"/>
      <c r="P80" s="164"/>
      <c r="Q80" s="165"/>
      <c r="R80" s="24"/>
      <c r="S80" s="215">
        <v>39</v>
      </c>
      <c r="T80" s="69">
        <v>3</v>
      </c>
      <c r="U80" s="89">
        <f t="shared" si="20"/>
        <v>3</v>
      </c>
      <c r="V80" s="203"/>
      <c r="W80" s="164"/>
      <c r="X80" s="206"/>
      <c r="Y80" s="93"/>
      <c r="Z80" s="121"/>
      <c r="AA80" s="122"/>
    </row>
    <row r="81" spans="2:27" ht="55.5" customHeight="1" thickBot="1">
      <c r="B81" s="321"/>
      <c r="C81" s="27" t="s">
        <v>12</v>
      </c>
      <c r="D81" s="19" t="s">
        <v>114</v>
      </c>
      <c r="E81" s="28">
        <v>15</v>
      </c>
      <c r="F81" s="69">
        <v>1</v>
      </c>
      <c r="G81" s="91">
        <f t="shared" si="18"/>
        <v>21</v>
      </c>
      <c r="H81" s="161"/>
      <c r="I81" s="166"/>
      <c r="J81" s="206"/>
      <c r="K81" s="93"/>
      <c r="L81" s="194">
        <v>44.6</v>
      </c>
      <c r="M81" s="69">
        <v>1</v>
      </c>
      <c r="N81" s="89">
        <f t="shared" si="19"/>
        <v>46</v>
      </c>
      <c r="O81" s="217"/>
      <c r="P81" s="166"/>
      <c r="Q81" s="165"/>
      <c r="R81" s="24"/>
      <c r="S81" s="215">
        <v>43</v>
      </c>
      <c r="T81" s="69">
        <v>3</v>
      </c>
      <c r="U81" s="89">
        <f t="shared" si="20"/>
        <v>5</v>
      </c>
      <c r="V81" s="203"/>
      <c r="W81" s="166"/>
      <c r="X81" s="206"/>
      <c r="Y81" s="93"/>
      <c r="Z81" s="121"/>
      <c r="AA81" s="122"/>
    </row>
    <row r="82" spans="2:27" ht="55.5" customHeight="1" thickBot="1">
      <c r="B82" s="321"/>
      <c r="C82" s="27"/>
      <c r="D82" s="19" t="s">
        <v>116</v>
      </c>
      <c r="E82" s="28">
        <v>2</v>
      </c>
      <c r="F82" s="69">
        <v>0</v>
      </c>
      <c r="G82" s="90">
        <f t="shared" si="18"/>
        <v>52</v>
      </c>
      <c r="H82" s="161"/>
      <c r="I82" s="167"/>
      <c r="J82" s="206"/>
      <c r="K82" s="93"/>
      <c r="L82" s="194">
        <v>58.8</v>
      </c>
      <c r="M82" s="69">
        <v>0</v>
      </c>
      <c r="N82" s="89">
        <f t="shared" si="19"/>
        <v>58</v>
      </c>
      <c r="O82" s="217"/>
      <c r="P82" s="167"/>
      <c r="Q82" s="165"/>
      <c r="R82" s="24"/>
      <c r="S82" s="215">
        <v>45</v>
      </c>
      <c r="T82" s="69">
        <v>3</v>
      </c>
      <c r="U82" s="89">
        <f t="shared" si="20"/>
        <v>7</v>
      </c>
      <c r="V82" s="203"/>
      <c r="W82" s="167"/>
      <c r="X82" s="206"/>
      <c r="Y82" s="93"/>
      <c r="Z82" s="121"/>
      <c r="AA82" s="122"/>
    </row>
    <row r="83" spans="2:27" ht="55.5" customHeight="1" thickBot="1">
      <c r="B83" s="321"/>
      <c r="C83" s="18"/>
      <c r="D83" s="19" t="s">
        <v>118</v>
      </c>
      <c r="E83" s="28">
        <v>2</v>
      </c>
      <c r="F83" s="76">
        <v>0</v>
      </c>
      <c r="G83" s="24">
        <f t="shared" si="18"/>
        <v>52</v>
      </c>
      <c r="H83" s="161"/>
      <c r="I83" s="168"/>
      <c r="J83" s="205"/>
      <c r="K83" s="93"/>
      <c r="L83" s="194">
        <v>52.1</v>
      </c>
      <c r="M83" s="76">
        <v>0</v>
      </c>
      <c r="N83" s="89">
        <f t="shared" si="19"/>
        <v>55</v>
      </c>
      <c r="O83" s="217"/>
      <c r="P83" s="168"/>
      <c r="Q83" s="163"/>
      <c r="R83" s="24"/>
      <c r="S83" s="215">
        <v>61</v>
      </c>
      <c r="T83" s="76">
        <v>0</v>
      </c>
      <c r="U83" s="89">
        <f t="shared" si="20"/>
        <v>32</v>
      </c>
      <c r="V83" s="203"/>
      <c r="W83" s="168"/>
      <c r="X83" s="205"/>
      <c r="Y83" s="93"/>
      <c r="Z83" s="121"/>
      <c r="AA83" s="122"/>
    </row>
    <row r="84" spans="2:27" ht="55.5" customHeight="1" thickBot="1">
      <c r="B84" s="321"/>
      <c r="C84" s="18"/>
      <c r="D84" s="19" t="s">
        <v>119</v>
      </c>
      <c r="E84" s="28">
        <v>5</v>
      </c>
      <c r="F84" s="69">
        <v>0</v>
      </c>
      <c r="G84" s="91">
        <f t="shared" si="18"/>
        <v>42</v>
      </c>
      <c r="H84" s="161"/>
      <c r="I84" s="166"/>
      <c r="J84" s="206"/>
      <c r="K84" s="93">
        <f>SUM(F78:F85,I86:I87)</f>
        <v>3</v>
      </c>
      <c r="L84" s="194">
        <v>64.9</v>
      </c>
      <c r="M84" s="69">
        <v>0</v>
      </c>
      <c r="N84" s="89">
        <f t="shared" si="19"/>
        <v>61</v>
      </c>
      <c r="O84" s="217"/>
      <c r="P84" s="166"/>
      <c r="Q84" s="165"/>
      <c r="R84" s="24">
        <f>SUM(M78:M85,P86:P87)</f>
        <v>12</v>
      </c>
      <c r="S84" s="215">
        <v>57</v>
      </c>
      <c r="T84" s="69">
        <v>0</v>
      </c>
      <c r="U84" s="89">
        <f t="shared" si="20"/>
        <v>23</v>
      </c>
      <c r="V84" s="203"/>
      <c r="W84" s="166"/>
      <c r="X84" s="206"/>
      <c r="Y84" s="93">
        <f>SUM(T78:T85,W86:W87)</f>
        <v>15</v>
      </c>
      <c r="Z84" s="98">
        <f>SUM(K84+R84+Y84)</f>
        <v>30</v>
      </c>
      <c r="AA84" s="59">
        <f>RANK(Z84,Z$7:Z$97)</f>
        <v>5</v>
      </c>
    </row>
    <row r="85" spans="2:27" ht="55.5" customHeight="1" thickBot="1">
      <c r="B85" s="321"/>
      <c r="C85" s="18"/>
      <c r="D85" s="30" t="s">
        <v>120</v>
      </c>
      <c r="E85" s="79">
        <v>10</v>
      </c>
      <c r="F85" s="198">
        <v>0</v>
      </c>
      <c r="G85" s="199">
        <f t="shared" si="18"/>
        <v>32</v>
      </c>
      <c r="H85" s="169"/>
      <c r="I85" s="170"/>
      <c r="J85" s="213"/>
      <c r="K85" s="93"/>
      <c r="L85" s="195">
        <v>57.8</v>
      </c>
      <c r="M85" s="155">
        <v>0</v>
      </c>
      <c r="N85" s="85">
        <f t="shared" si="19"/>
        <v>57</v>
      </c>
      <c r="O85" s="218"/>
      <c r="P85" s="170"/>
      <c r="Q85" s="171"/>
      <c r="R85" s="24"/>
      <c r="S85" s="224">
        <v>66</v>
      </c>
      <c r="T85" s="198">
        <v>0</v>
      </c>
      <c r="U85" s="144">
        <f t="shared" si="20"/>
        <v>42</v>
      </c>
      <c r="V85" s="207"/>
      <c r="W85" s="177"/>
      <c r="X85" s="208"/>
      <c r="Y85" s="93"/>
      <c r="Z85" s="121"/>
      <c r="AA85" s="122"/>
    </row>
    <row r="86" spans="1:30" s="31" customFormat="1" ht="55.5" customHeight="1" thickBot="1">
      <c r="A86" s="1"/>
      <c r="B86" s="321"/>
      <c r="C86" s="322" t="s">
        <v>13</v>
      </c>
      <c r="D86" s="32" t="s">
        <v>115</v>
      </c>
      <c r="E86" s="158"/>
      <c r="F86" s="200"/>
      <c r="G86" s="160"/>
      <c r="H86" s="196">
        <v>4</v>
      </c>
      <c r="I86" s="70">
        <v>0</v>
      </c>
      <c r="J86" s="77">
        <f>RANK(H86,H$7:H$97)</f>
        <v>10</v>
      </c>
      <c r="K86" s="94"/>
      <c r="L86" s="161"/>
      <c r="M86" s="166"/>
      <c r="N86" s="172"/>
      <c r="O86" s="219">
        <v>34.5</v>
      </c>
      <c r="P86" s="70">
        <v>3</v>
      </c>
      <c r="Q86" s="149">
        <f>RANK(O86,O$7:O$97,1)</f>
        <v>6</v>
      </c>
      <c r="R86" s="221"/>
      <c r="S86" s="181"/>
      <c r="T86" s="200"/>
      <c r="U86" s="160"/>
      <c r="V86" s="222">
        <v>80</v>
      </c>
      <c r="W86" s="70">
        <v>0</v>
      </c>
      <c r="X86" s="148">
        <f>RANK(V86,V$7:V$97,1)</f>
        <v>13</v>
      </c>
      <c r="Y86" s="94"/>
      <c r="Z86" s="98"/>
      <c r="AA86" s="123"/>
      <c r="AC86" s="33"/>
      <c r="AD86" s="34"/>
    </row>
    <row r="87" spans="1:30" s="31" customFormat="1" ht="55.5" customHeight="1" thickBot="1">
      <c r="A87" s="1"/>
      <c r="B87" s="321"/>
      <c r="C87" s="322"/>
      <c r="D87" s="35" t="s">
        <v>117</v>
      </c>
      <c r="E87" s="169"/>
      <c r="F87" s="176"/>
      <c r="G87" s="201"/>
      <c r="H87" s="197">
        <v>8</v>
      </c>
      <c r="I87" s="175">
        <v>0</v>
      </c>
      <c r="J87" s="214">
        <f>RANK(H87,H$7:H$97)</f>
        <v>8</v>
      </c>
      <c r="K87" s="95"/>
      <c r="L87" s="169"/>
      <c r="M87" s="176"/>
      <c r="N87" s="202"/>
      <c r="O87" s="220">
        <v>43.1</v>
      </c>
      <c r="P87" s="83">
        <v>1</v>
      </c>
      <c r="Q87" s="149">
        <f>RANK(O87,O$7:O$97,1)</f>
        <v>15</v>
      </c>
      <c r="R87" s="8"/>
      <c r="S87" s="225"/>
      <c r="T87" s="176"/>
      <c r="U87" s="201"/>
      <c r="V87" s="223">
        <v>41</v>
      </c>
      <c r="W87" s="71">
        <v>3</v>
      </c>
      <c r="X87" s="153">
        <f>RANK(V87,V$7:V$97,1)</f>
        <v>1</v>
      </c>
      <c r="Y87" s="95"/>
      <c r="Z87" s="124"/>
      <c r="AA87" s="125"/>
      <c r="AC87" s="33"/>
      <c r="AD87" s="34"/>
    </row>
    <row r="88" spans="2:27" ht="55.5" customHeight="1" thickBot="1">
      <c r="B88" s="321" t="s">
        <v>85</v>
      </c>
      <c r="C88" s="14"/>
      <c r="D88" s="15" t="s">
        <v>121</v>
      </c>
      <c r="E88" s="28">
        <v>11</v>
      </c>
      <c r="F88" s="69">
        <v>0</v>
      </c>
      <c r="G88" s="156">
        <f aca="true" t="shared" si="21" ref="G88:G95">RANK(E88,E$7:E$97)</f>
        <v>27</v>
      </c>
      <c r="H88" s="158"/>
      <c r="I88" s="159"/>
      <c r="J88" s="212"/>
      <c r="K88" s="96"/>
      <c r="L88" s="193">
        <v>39.2</v>
      </c>
      <c r="M88" s="154">
        <v>2</v>
      </c>
      <c r="N88" s="84">
        <f aca="true" t="shared" si="22" ref="N88:N95">RANK(L88,L$7:L$97,1)</f>
        <v>35</v>
      </c>
      <c r="O88" s="216"/>
      <c r="P88" s="159"/>
      <c r="Q88" s="160"/>
      <c r="R88" s="17"/>
      <c r="S88" s="215">
        <v>97</v>
      </c>
      <c r="T88" s="69">
        <v>0</v>
      </c>
      <c r="U88" s="122">
        <f aca="true" t="shared" si="23" ref="U88:U95">RANK(S88,S$7:S$97,1)</f>
        <v>58</v>
      </c>
      <c r="V88" s="203"/>
      <c r="W88" s="167"/>
      <c r="X88" s="204"/>
      <c r="Y88" s="92"/>
      <c r="Z88" s="120"/>
      <c r="AA88" s="88"/>
    </row>
    <row r="89" spans="2:27" ht="55.5" customHeight="1" thickBot="1">
      <c r="B89" s="321"/>
      <c r="C89" s="18"/>
      <c r="D89" s="19" t="s">
        <v>122</v>
      </c>
      <c r="E89" s="28">
        <v>6</v>
      </c>
      <c r="F89" s="69">
        <v>0</v>
      </c>
      <c r="G89" s="90">
        <f t="shared" si="21"/>
        <v>40</v>
      </c>
      <c r="H89" s="161"/>
      <c r="I89" s="162"/>
      <c r="J89" s="205"/>
      <c r="K89" s="93"/>
      <c r="L89" s="194">
        <v>32.93</v>
      </c>
      <c r="M89" s="69">
        <v>3</v>
      </c>
      <c r="N89" s="89">
        <f t="shared" si="22"/>
        <v>13</v>
      </c>
      <c r="O89" s="217"/>
      <c r="P89" s="162"/>
      <c r="Q89" s="163"/>
      <c r="R89" s="24"/>
      <c r="S89" s="215">
        <v>79</v>
      </c>
      <c r="T89" s="69">
        <v>0</v>
      </c>
      <c r="U89" s="89">
        <f t="shared" si="23"/>
        <v>50</v>
      </c>
      <c r="V89" s="203"/>
      <c r="W89" s="162"/>
      <c r="X89" s="205"/>
      <c r="Y89" s="93"/>
      <c r="Z89" s="121"/>
      <c r="AA89" s="122"/>
    </row>
    <row r="90" spans="2:27" ht="55.5" customHeight="1" thickBot="1">
      <c r="B90" s="321"/>
      <c r="C90" s="18"/>
      <c r="D90" s="19" t="s">
        <v>123</v>
      </c>
      <c r="E90" s="28">
        <v>7</v>
      </c>
      <c r="F90" s="69">
        <v>0</v>
      </c>
      <c r="G90" s="91">
        <f t="shared" si="21"/>
        <v>37</v>
      </c>
      <c r="H90" s="161"/>
      <c r="I90" s="164"/>
      <c r="J90" s="206"/>
      <c r="K90" s="93"/>
      <c r="L90" s="194">
        <v>31.5</v>
      </c>
      <c r="M90" s="69">
        <v>3</v>
      </c>
      <c r="N90" s="89">
        <f t="shared" si="22"/>
        <v>8</v>
      </c>
      <c r="O90" s="217"/>
      <c r="P90" s="164"/>
      <c r="Q90" s="165"/>
      <c r="R90" s="24"/>
      <c r="S90" s="215">
        <v>59</v>
      </c>
      <c r="T90" s="69">
        <v>0</v>
      </c>
      <c r="U90" s="89">
        <f t="shared" si="23"/>
        <v>27</v>
      </c>
      <c r="V90" s="203"/>
      <c r="W90" s="164"/>
      <c r="X90" s="206"/>
      <c r="Y90" s="93"/>
      <c r="Z90" s="121"/>
      <c r="AA90" s="122"/>
    </row>
    <row r="91" spans="2:27" ht="55.5" customHeight="1" thickBot="1">
      <c r="B91" s="321"/>
      <c r="C91" s="27" t="s">
        <v>12</v>
      </c>
      <c r="D91" s="19" t="s">
        <v>124</v>
      </c>
      <c r="E91" s="28">
        <v>5</v>
      </c>
      <c r="F91" s="69">
        <v>0</v>
      </c>
      <c r="G91" s="157">
        <f t="shared" si="21"/>
        <v>42</v>
      </c>
      <c r="H91" s="161"/>
      <c r="I91" s="166"/>
      <c r="J91" s="206"/>
      <c r="K91" s="93"/>
      <c r="L91" s="194">
        <v>38.5</v>
      </c>
      <c r="M91" s="69">
        <v>2</v>
      </c>
      <c r="N91" s="89">
        <f t="shared" si="22"/>
        <v>32</v>
      </c>
      <c r="O91" s="217"/>
      <c r="P91" s="166"/>
      <c r="Q91" s="165"/>
      <c r="R91" s="24"/>
      <c r="S91" s="215">
        <v>58</v>
      </c>
      <c r="T91" s="69">
        <v>0</v>
      </c>
      <c r="U91" s="89">
        <f t="shared" si="23"/>
        <v>25</v>
      </c>
      <c r="V91" s="203"/>
      <c r="W91" s="166"/>
      <c r="X91" s="206"/>
      <c r="Y91" s="93"/>
      <c r="Z91" s="121"/>
      <c r="AA91" s="122"/>
    </row>
    <row r="92" spans="2:27" ht="55.5" customHeight="1" thickBot="1">
      <c r="B92" s="321"/>
      <c r="C92" s="27"/>
      <c r="D92" s="19" t="s">
        <v>125</v>
      </c>
      <c r="E92" s="28">
        <v>4</v>
      </c>
      <c r="F92" s="69">
        <v>0</v>
      </c>
      <c r="G92" s="90">
        <f t="shared" si="21"/>
        <v>45</v>
      </c>
      <c r="H92" s="161"/>
      <c r="I92" s="167"/>
      <c r="J92" s="206"/>
      <c r="K92" s="93"/>
      <c r="L92" s="194">
        <v>36.37</v>
      </c>
      <c r="M92" s="69">
        <v>3</v>
      </c>
      <c r="N92" s="89">
        <f t="shared" si="22"/>
        <v>25</v>
      </c>
      <c r="O92" s="217"/>
      <c r="P92" s="167"/>
      <c r="Q92" s="165"/>
      <c r="R92" s="24"/>
      <c r="S92" s="215">
        <v>74</v>
      </c>
      <c r="T92" s="69">
        <v>0</v>
      </c>
      <c r="U92" s="89">
        <f t="shared" si="23"/>
        <v>47</v>
      </c>
      <c r="V92" s="203"/>
      <c r="W92" s="167"/>
      <c r="X92" s="206"/>
      <c r="Y92" s="93"/>
      <c r="Z92" s="121"/>
      <c r="AA92" s="122"/>
    </row>
    <row r="93" spans="2:27" ht="55.5" customHeight="1" thickBot="1">
      <c r="B93" s="321"/>
      <c r="C93" s="18"/>
      <c r="D93" s="19" t="s">
        <v>126</v>
      </c>
      <c r="E93" s="28">
        <v>13</v>
      </c>
      <c r="F93" s="76">
        <v>0</v>
      </c>
      <c r="G93" s="24">
        <f t="shared" si="21"/>
        <v>24</v>
      </c>
      <c r="H93" s="161"/>
      <c r="I93" s="168"/>
      <c r="J93" s="205"/>
      <c r="K93" s="93"/>
      <c r="L93" s="194">
        <v>38.2</v>
      </c>
      <c r="M93" s="76">
        <v>2</v>
      </c>
      <c r="N93" s="89">
        <f t="shared" si="22"/>
        <v>30</v>
      </c>
      <c r="O93" s="217"/>
      <c r="P93" s="168"/>
      <c r="Q93" s="163"/>
      <c r="R93" s="24"/>
      <c r="S93" s="215">
        <v>64</v>
      </c>
      <c r="T93" s="76">
        <v>0</v>
      </c>
      <c r="U93" s="89">
        <f t="shared" si="23"/>
        <v>39</v>
      </c>
      <c r="V93" s="203"/>
      <c r="W93" s="168"/>
      <c r="X93" s="205"/>
      <c r="Y93" s="93"/>
      <c r="Z93" s="121"/>
      <c r="AA93" s="122"/>
    </row>
    <row r="94" spans="2:27" ht="55.5" customHeight="1" thickBot="1">
      <c r="B94" s="321"/>
      <c r="C94" s="18"/>
      <c r="D94" s="19" t="s">
        <v>127</v>
      </c>
      <c r="E94" s="28">
        <v>5</v>
      </c>
      <c r="F94" s="69">
        <v>0</v>
      </c>
      <c r="G94" s="91">
        <f t="shared" si="21"/>
        <v>42</v>
      </c>
      <c r="H94" s="161"/>
      <c r="I94" s="166"/>
      <c r="J94" s="206"/>
      <c r="K94" s="93">
        <f>SUM(F88:F95,I96:I97)</f>
        <v>0</v>
      </c>
      <c r="L94" s="194">
        <v>44.4</v>
      </c>
      <c r="M94" s="69">
        <v>1</v>
      </c>
      <c r="N94" s="89">
        <f t="shared" si="22"/>
        <v>44</v>
      </c>
      <c r="O94" s="217"/>
      <c r="P94" s="166"/>
      <c r="Q94" s="165"/>
      <c r="R94" s="24">
        <f>SUM(M88:M95,P96:P97)</f>
        <v>18</v>
      </c>
      <c r="S94" s="215">
        <v>165</v>
      </c>
      <c r="T94" s="69">
        <v>0</v>
      </c>
      <c r="U94" s="89">
        <f t="shared" si="23"/>
        <v>62</v>
      </c>
      <c r="V94" s="203"/>
      <c r="W94" s="166"/>
      <c r="X94" s="206"/>
      <c r="Y94" s="93">
        <f>SUM(T88:T95,W96:W97)</f>
        <v>0</v>
      </c>
      <c r="Z94" s="98">
        <f>SUM(K94+R94+Y94)</f>
        <v>18</v>
      </c>
      <c r="AA94" s="59">
        <f>RANK(Z94,Z$7:Z$97)</f>
        <v>8</v>
      </c>
    </row>
    <row r="95" spans="2:27" ht="55.5" customHeight="1" thickBot="1">
      <c r="B95" s="321"/>
      <c r="C95" s="18"/>
      <c r="D95" s="36" t="s">
        <v>128</v>
      </c>
      <c r="E95" s="79">
        <v>3</v>
      </c>
      <c r="F95" s="198">
        <v>0</v>
      </c>
      <c r="G95" s="199">
        <f t="shared" si="21"/>
        <v>49</v>
      </c>
      <c r="H95" s="169"/>
      <c r="I95" s="170"/>
      <c r="J95" s="213"/>
      <c r="K95" s="93"/>
      <c r="L95" s="195">
        <v>52.1</v>
      </c>
      <c r="M95" s="155">
        <v>0</v>
      </c>
      <c r="N95" s="85">
        <f t="shared" si="22"/>
        <v>55</v>
      </c>
      <c r="O95" s="218"/>
      <c r="P95" s="170"/>
      <c r="Q95" s="171"/>
      <c r="R95" s="24"/>
      <c r="S95" s="224">
        <v>76</v>
      </c>
      <c r="T95" s="198">
        <v>0</v>
      </c>
      <c r="U95" s="144">
        <f t="shared" si="23"/>
        <v>48</v>
      </c>
      <c r="V95" s="207"/>
      <c r="W95" s="177"/>
      <c r="X95" s="208"/>
      <c r="Y95" s="93"/>
      <c r="Z95" s="121"/>
      <c r="AA95" s="122"/>
    </row>
    <row r="96" spans="1:30" s="31" customFormat="1" ht="55.5" customHeight="1" thickBot="1">
      <c r="A96" s="1"/>
      <c r="B96" s="321"/>
      <c r="C96" s="322" t="s">
        <v>13</v>
      </c>
      <c r="D96" s="37" t="s">
        <v>129</v>
      </c>
      <c r="E96" s="158"/>
      <c r="F96" s="200"/>
      <c r="G96" s="160"/>
      <c r="H96" s="278">
        <v>1</v>
      </c>
      <c r="I96" s="279">
        <v>0</v>
      </c>
      <c r="J96" s="280">
        <f>RANK(H96,H$7:H$97)</f>
        <v>12</v>
      </c>
      <c r="K96" s="94"/>
      <c r="L96" s="161"/>
      <c r="M96" s="166"/>
      <c r="N96" s="204"/>
      <c r="O96" s="308">
        <v>38.1</v>
      </c>
      <c r="P96" s="279">
        <v>2</v>
      </c>
      <c r="Q96" s="148">
        <f>RANK(O96,O$7:O$97,1)</f>
        <v>10</v>
      </c>
      <c r="R96" s="221"/>
      <c r="S96" s="181"/>
      <c r="T96" s="200"/>
      <c r="U96" s="160"/>
      <c r="V96" s="222">
        <v>114</v>
      </c>
      <c r="W96" s="70">
        <v>0</v>
      </c>
      <c r="X96" s="148">
        <f>RANK(V96,V$7:V$97,1)</f>
        <v>17</v>
      </c>
      <c r="Y96" s="94"/>
      <c r="Z96" s="98"/>
      <c r="AA96" s="123"/>
      <c r="AC96" s="33"/>
      <c r="AD96" s="34"/>
    </row>
    <row r="97" spans="1:30" s="31" customFormat="1" ht="55.5" customHeight="1" thickBot="1">
      <c r="A97" s="1"/>
      <c r="B97" s="321"/>
      <c r="C97" s="322"/>
      <c r="D97" s="35" t="s">
        <v>130</v>
      </c>
      <c r="E97" s="169"/>
      <c r="F97" s="176"/>
      <c r="G97" s="201"/>
      <c r="H97" s="281">
        <v>2</v>
      </c>
      <c r="I97" s="83">
        <v>0</v>
      </c>
      <c r="J97" s="282">
        <f>RANK(H97,H$7:H$97)</f>
        <v>11</v>
      </c>
      <c r="K97" s="95"/>
      <c r="L97" s="169"/>
      <c r="M97" s="176"/>
      <c r="N97" s="307"/>
      <c r="O97" s="309">
        <v>58.6</v>
      </c>
      <c r="P97" s="83">
        <v>0</v>
      </c>
      <c r="Q97" s="153">
        <f>RANK(O97,O$7:O$97,1)</f>
        <v>18</v>
      </c>
      <c r="R97" s="8"/>
      <c r="S97" s="225"/>
      <c r="T97" s="176"/>
      <c r="U97" s="201"/>
      <c r="V97" s="223">
        <v>112</v>
      </c>
      <c r="W97" s="71">
        <v>0</v>
      </c>
      <c r="X97" s="153">
        <f>RANK(V97,V$7:V$97,1)</f>
        <v>16</v>
      </c>
      <c r="Y97" s="95"/>
      <c r="Z97" s="124"/>
      <c r="AA97" s="125"/>
      <c r="AC97" s="33"/>
      <c r="AD97" s="34"/>
    </row>
    <row r="98" spans="1:247" s="232" customFormat="1" ht="126" customHeight="1">
      <c r="A98" s="4"/>
      <c r="B98" s="4"/>
      <c r="C98" s="4"/>
      <c r="D98" s="4"/>
      <c r="E98" s="38"/>
      <c r="F98" s="38"/>
      <c r="G98" s="38"/>
      <c r="H98" s="38"/>
      <c r="I98" s="38"/>
      <c r="J98" s="38"/>
      <c r="K98" s="38"/>
      <c r="L98" s="230"/>
      <c r="M98" s="38"/>
      <c r="N98" s="38"/>
      <c r="O98" s="230"/>
      <c r="P98" s="38"/>
      <c r="Q98" s="38"/>
      <c r="R98" s="38"/>
      <c r="S98" s="38"/>
      <c r="T98" s="38"/>
      <c r="U98" s="38"/>
      <c r="V98" s="231"/>
      <c r="W98" s="38"/>
      <c r="X98" s="38"/>
      <c r="Y98" s="38"/>
      <c r="Z98" s="38"/>
      <c r="AA98" s="38"/>
      <c r="AB98" s="4"/>
      <c r="AC98" s="38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55" s="285" customFormat="1" ht="61.5">
      <c r="A99" s="264"/>
      <c r="B99" s="311" t="s">
        <v>15</v>
      </c>
      <c r="C99" s="311"/>
      <c r="D99" s="311"/>
      <c r="E99" s="311" t="s">
        <v>16</v>
      </c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4"/>
      <c r="AD99" s="268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64"/>
      <c r="DM99" s="264"/>
      <c r="DN99" s="264"/>
      <c r="DO99" s="264"/>
      <c r="DP99" s="264"/>
      <c r="DQ99" s="264"/>
      <c r="DR99" s="264"/>
      <c r="DS99" s="264"/>
      <c r="DT99" s="264"/>
      <c r="DU99" s="264"/>
      <c r="DV99" s="264"/>
      <c r="DW99" s="264"/>
      <c r="DX99" s="264"/>
      <c r="DY99" s="264"/>
      <c r="DZ99" s="264"/>
      <c r="EA99" s="264"/>
      <c r="EB99" s="264"/>
      <c r="EC99" s="264"/>
      <c r="ED99" s="264"/>
      <c r="EE99" s="264"/>
      <c r="EF99" s="264"/>
      <c r="EG99" s="264"/>
      <c r="EH99" s="264"/>
      <c r="EI99" s="264"/>
      <c r="EJ99" s="264"/>
      <c r="EK99" s="264"/>
      <c r="EL99" s="264"/>
      <c r="EM99" s="264"/>
      <c r="EN99" s="264"/>
      <c r="EO99" s="264"/>
      <c r="EP99" s="264"/>
      <c r="EQ99" s="264"/>
      <c r="ER99" s="264"/>
      <c r="ES99" s="264"/>
      <c r="ET99" s="264"/>
      <c r="EU99" s="264"/>
      <c r="EV99" s="264"/>
      <c r="EW99" s="264"/>
      <c r="EX99" s="264"/>
      <c r="EY99" s="264"/>
      <c r="EZ99" s="264"/>
      <c r="FA99" s="264"/>
      <c r="FB99" s="264"/>
      <c r="FC99" s="264"/>
      <c r="FD99" s="264"/>
      <c r="FE99" s="264"/>
      <c r="FF99" s="264"/>
      <c r="FG99" s="264"/>
      <c r="FH99" s="264"/>
      <c r="FI99" s="264"/>
      <c r="FJ99" s="264"/>
      <c r="FK99" s="264"/>
      <c r="FL99" s="264"/>
      <c r="FM99" s="264"/>
      <c r="FN99" s="264"/>
      <c r="FO99" s="264"/>
      <c r="FP99" s="264"/>
      <c r="FQ99" s="264"/>
      <c r="FR99" s="264"/>
      <c r="FS99" s="264"/>
      <c r="FT99" s="264"/>
      <c r="FU99" s="264"/>
      <c r="FV99" s="264"/>
      <c r="FW99" s="264"/>
      <c r="FX99" s="264"/>
      <c r="FY99" s="264"/>
      <c r="FZ99" s="264"/>
      <c r="GA99" s="264"/>
      <c r="GB99" s="264"/>
      <c r="GC99" s="264"/>
      <c r="GD99" s="264"/>
      <c r="GE99" s="264"/>
      <c r="GF99" s="264"/>
      <c r="GG99" s="264"/>
      <c r="GH99" s="264"/>
      <c r="GI99" s="264"/>
      <c r="GJ99" s="264"/>
      <c r="GK99" s="264"/>
      <c r="GL99" s="264"/>
      <c r="GM99" s="264"/>
      <c r="GN99" s="264"/>
      <c r="GO99" s="264"/>
      <c r="GP99" s="264"/>
      <c r="GQ99" s="264"/>
      <c r="GR99" s="264"/>
      <c r="GS99" s="264"/>
      <c r="GT99" s="264"/>
      <c r="GU99" s="264"/>
      <c r="GV99" s="264"/>
      <c r="GW99" s="264"/>
      <c r="GX99" s="264"/>
      <c r="GY99" s="264"/>
      <c r="GZ99" s="264"/>
      <c r="HA99" s="264"/>
      <c r="HB99" s="264"/>
      <c r="HC99" s="264"/>
      <c r="HD99" s="264"/>
      <c r="HE99" s="264"/>
      <c r="HF99" s="264"/>
      <c r="HG99" s="264"/>
      <c r="HH99" s="264"/>
      <c r="HI99" s="264"/>
      <c r="HJ99" s="264"/>
      <c r="HK99" s="264"/>
      <c r="HL99" s="264"/>
      <c r="HM99" s="264"/>
      <c r="HN99" s="264"/>
      <c r="HO99" s="264"/>
      <c r="HP99" s="264"/>
      <c r="HQ99" s="264"/>
      <c r="HR99" s="264"/>
      <c r="HS99" s="264"/>
      <c r="HT99" s="264"/>
      <c r="HU99" s="264"/>
      <c r="HV99" s="264"/>
      <c r="HW99" s="264"/>
      <c r="HX99" s="264"/>
      <c r="HY99" s="264"/>
      <c r="HZ99" s="264"/>
      <c r="IA99" s="264"/>
      <c r="IB99" s="264"/>
      <c r="IC99" s="264"/>
      <c r="ID99" s="264"/>
      <c r="IE99" s="264"/>
      <c r="IF99" s="264"/>
      <c r="IG99" s="264"/>
      <c r="IH99" s="264"/>
      <c r="II99" s="264"/>
      <c r="IJ99" s="264"/>
      <c r="IK99" s="264"/>
      <c r="IL99" s="264"/>
      <c r="IM99" s="264"/>
      <c r="IN99" s="264"/>
      <c r="IO99" s="264"/>
      <c r="IP99" s="264"/>
      <c r="IQ99" s="264"/>
      <c r="IR99" s="264"/>
      <c r="IS99" s="264"/>
      <c r="IT99" s="264"/>
      <c r="IU99" s="264"/>
    </row>
    <row r="100" spans="1:255" s="285" customFormat="1" ht="78" customHeight="1">
      <c r="A100" s="264"/>
      <c r="B100" s="286"/>
      <c r="C100" s="286"/>
      <c r="D100" s="286"/>
      <c r="E100" s="236"/>
      <c r="F100" s="236"/>
      <c r="G100" s="268"/>
      <c r="H100" s="236"/>
      <c r="I100" s="236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4"/>
      <c r="AD100" s="268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64"/>
      <c r="FU100" s="264"/>
      <c r="FV100" s="264"/>
      <c r="FW100" s="264"/>
      <c r="FX100" s="264"/>
      <c r="FY100" s="264"/>
      <c r="FZ100" s="264"/>
      <c r="GA100" s="264"/>
      <c r="GB100" s="264"/>
      <c r="GC100" s="264"/>
      <c r="GD100" s="264"/>
      <c r="GE100" s="264"/>
      <c r="GF100" s="264"/>
      <c r="GG100" s="264"/>
      <c r="GH100" s="264"/>
      <c r="GI100" s="264"/>
      <c r="GJ100" s="264"/>
      <c r="GK100" s="264"/>
      <c r="GL100" s="264"/>
      <c r="GM100" s="264"/>
      <c r="GN100" s="264"/>
      <c r="GO100" s="264"/>
      <c r="GP100" s="264"/>
      <c r="GQ100" s="264"/>
      <c r="GR100" s="264"/>
      <c r="GS100" s="264"/>
      <c r="GT100" s="264"/>
      <c r="GU100" s="264"/>
      <c r="GV100" s="264"/>
      <c r="GW100" s="264"/>
      <c r="GX100" s="264"/>
      <c r="GY100" s="264"/>
      <c r="GZ100" s="264"/>
      <c r="HA100" s="264"/>
      <c r="HB100" s="264"/>
      <c r="HC100" s="264"/>
      <c r="HD100" s="264"/>
      <c r="HE100" s="264"/>
      <c r="HF100" s="264"/>
      <c r="HG100" s="264"/>
      <c r="HH100" s="264"/>
      <c r="HI100" s="264"/>
      <c r="HJ100" s="264"/>
      <c r="HK100" s="264"/>
      <c r="HL100" s="264"/>
      <c r="HM100" s="264"/>
      <c r="HN100" s="264"/>
      <c r="HO100" s="264"/>
      <c r="HP100" s="264"/>
      <c r="HQ100" s="264"/>
      <c r="HR100" s="264"/>
      <c r="HS100" s="264"/>
      <c r="HT100" s="264"/>
      <c r="HU100" s="264"/>
      <c r="HV100" s="264"/>
      <c r="HW100" s="264"/>
      <c r="HX100" s="264"/>
      <c r="HY100" s="264"/>
      <c r="HZ100" s="264"/>
      <c r="IA100" s="264"/>
      <c r="IB100" s="264"/>
      <c r="IC100" s="264"/>
      <c r="ID100" s="264"/>
      <c r="IE100" s="264"/>
      <c r="IF100" s="264"/>
      <c r="IG100" s="264"/>
      <c r="IH100" s="264"/>
      <c r="II100" s="264"/>
      <c r="IJ100" s="264"/>
      <c r="IK100" s="264"/>
      <c r="IL100" s="264"/>
      <c r="IM100" s="264"/>
      <c r="IN100" s="264"/>
      <c r="IO100" s="264"/>
      <c r="IP100" s="264"/>
      <c r="IQ100" s="264"/>
      <c r="IR100" s="264"/>
      <c r="IS100" s="264"/>
      <c r="IT100" s="264"/>
      <c r="IU100" s="264"/>
    </row>
    <row r="101" spans="2:29" s="268" customFormat="1" ht="61.5">
      <c r="B101" s="311" t="s">
        <v>17</v>
      </c>
      <c r="C101" s="311"/>
      <c r="D101" s="311"/>
      <c r="E101" s="311" t="s">
        <v>18</v>
      </c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AC101" s="264"/>
    </row>
  </sheetData>
  <sheetProtection selectLockedCells="1" selectUnlockedCells="1"/>
  <mergeCells count="36">
    <mergeCell ref="B2:AA2"/>
    <mergeCell ref="K3:P3"/>
    <mergeCell ref="T3:AB3"/>
    <mergeCell ref="B5:C6"/>
    <mergeCell ref="D5:D6"/>
    <mergeCell ref="E5:G5"/>
    <mergeCell ref="H5:J5"/>
    <mergeCell ref="L5:N5"/>
    <mergeCell ref="O5:Q5"/>
    <mergeCell ref="S5:U5"/>
    <mergeCell ref="V5:X5"/>
    <mergeCell ref="B7:B16"/>
    <mergeCell ref="B17:B26"/>
    <mergeCell ref="B27:B36"/>
    <mergeCell ref="C35:C36"/>
    <mergeCell ref="C23:C26"/>
    <mergeCell ref="C15:C16"/>
    <mergeCell ref="C86:C87"/>
    <mergeCell ref="B88:B97"/>
    <mergeCell ref="C96:C97"/>
    <mergeCell ref="B37:B46"/>
    <mergeCell ref="C45:C46"/>
    <mergeCell ref="B58:B67"/>
    <mergeCell ref="C66:C67"/>
    <mergeCell ref="B68:B77"/>
    <mergeCell ref="C76:C77"/>
    <mergeCell ref="B99:D99"/>
    <mergeCell ref="E99:Q99"/>
    <mergeCell ref="B101:D101"/>
    <mergeCell ref="E101:Q101"/>
    <mergeCell ref="Z5:AA5"/>
    <mergeCell ref="B4:Q4"/>
    <mergeCell ref="K5:K6"/>
    <mergeCell ref="R5:R6"/>
    <mergeCell ref="Y5:Y6"/>
    <mergeCell ref="B78:B87"/>
  </mergeCells>
  <printOptions horizontalCentered="1"/>
  <pageMargins left="0" right="0" top="0.7874015748031497" bottom="0" header="0" footer="0"/>
  <pageSetup fitToHeight="2" fitToWidth="1" horizontalDpi="300" verticalDpi="300" orientation="landscape" paperSize="9" scale="15" r:id="rId1"/>
  <rowBreaks count="1" manualBreakCount="1">
    <brk id="16" min="1" max="28" man="1"/>
  </rowBreaks>
  <colBreaks count="1" manualBreakCount="1">
    <brk id="3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S18"/>
  <sheetViews>
    <sheetView tabSelected="1" view="pageBreakPreview" zoomScale="40" zoomScaleNormal="25" zoomScaleSheetLayoutView="40" zoomScalePageLayoutView="0" workbookViewId="0" topLeftCell="A2">
      <selection activeCell="J10" sqref="J10"/>
    </sheetView>
  </sheetViews>
  <sheetFormatPr defaultColWidth="8.88671875" defaultRowHeight="18.75"/>
  <cols>
    <col min="1" max="1" width="8.88671875" style="1" customWidth="1"/>
    <col min="2" max="2" width="92.21484375" style="1" customWidth="1"/>
    <col min="3" max="7" width="22.5546875" style="2" customWidth="1"/>
    <col min="8" max="8" width="22.5546875" style="3" customWidth="1"/>
    <col min="9" max="12" width="22.5546875" style="2" customWidth="1"/>
    <col min="13" max="13" width="25.6640625" style="2" customWidth="1"/>
    <col min="14" max="15" width="22.5546875" style="2" customWidth="1"/>
    <col min="16" max="16" width="0" style="1" hidden="1" customWidth="1"/>
    <col min="17" max="17" width="0" style="2" hidden="1" customWidth="1"/>
    <col min="18" max="16384" width="8.88671875" style="1" customWidth="1"/>
  </cols>
  <sheetData>
    <row r="1" spans="2:15" ht="78" customHeight="1" hidden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ht="122.25" customHeight="1">
      <c r="A2" s="1"/>
      <c r="B2" s="341" t="s">
        <v>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247"/>
      <c r="Q2" s="247"/>
      <c r="S2" s="2"/>
      <c r="T2" s="4"/>
    </row>
    <row r="3" spans="1:20" ht="74.25" customHeight="1">
      <c r="A3" s="1"/>
      <c r="B3" s="339" t="s">
        <v>78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8" t="s">
        <v>80</v>
      </c>
      <c r="N3" s="338"/>
      <c r="O3" s="338"/>
      <c r="P3" s="2"/>
      <c r="R3" s="248"/>
      <c r="S3" s="2"/>
      <c r="T3" s="4"/>
    </row>
    <row r="4" spans="1:20" ht="108" customHeight="1" thickBot="1">
      <c r="A4" s="1"/>
      <c r="B4" s="340" t="s">
        <v>1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38" t="s">
        <v>2</v>
      </c>
      <c r="N4" s="338"/>
      <c r="O4" s="338"/>
      <c r="P4" s="9"/>
      <c r="Q4" s="9"/>
      <c r="R4" s="63"/>
      <c r="S4" s="2"/>
      <c r="T4" s="4"/>
    </row>
    <row r="5" spans="2:17" s="12" customFormat="1" ht="186" customHeight="1" thickBot="1">
      <c r="B5" s="342"/>
      <c r="C5" s="344" t="s">
        <v>72</v>
      </c>
      <c r="D5" s="345"/>
      <c r="E5" s="344" t="s">
        <v>73</v>
      </c>
      <c r="F5" s="346"/>
      <c r="G5" s="345" t="s">
        <v>74</v>
      </c>
      <c r="H5" s="345"/>
      <c r="I5" s="344" t="s">
        <v>75</v>
      </c>
      <c r="J5" s="346"/>
      <c r="K5" s="344" t="s">
        <v>76</v>
      </c>
      <c r="L5" s="346"/>
      <c r="M5" s="249" t="s">
        <v>6</v>
      </c>
      <c r="N5" s="344" t="s">
        <v>33</v>
      </c>
      <c r="O5" s="346"/>
      <c r="P5" s="13"/>
      <c r="Q5" s="13"/>
    </row>
    <row r="6" spans="2:17" ht="272.25" customHeight="1" thickBot="1">
      <c r="B6" s="343"/>
      <c r="C6" s="269" t="s">
        <v>34</v>
      </c>
      <c r="D6" s="270" t="s">
        <v>20</v>
      </c>
      <c r="E6" s="252" t="s">
        <v>34</v>
      </c>
      <c r="F6" s="253" t="s">
        <v>20</v>
      </c>
      <c r="G6" s="252" t="s">
        <v>34</v>
      </c>
      <c r="H6" s="253" t="s">
        <v>20</v>
      </c>
      <c r="I6" s="271" t="s">
        <v>10</v>
      </c>
      <c r="J6" s="253" t="s">
        <v>20</v>
      </c>
      <c r="K6" s="252" t="s">
        <v>34</v>
      </c>
      <c r="L6" s="253" t="s">
        <v>20</v>
      </c>
      <c r="M6" s="254" t="s">
        <v>20</v>
      </c>
      <c r="N6" s="271" t="s">
        <v>77</v>
      </c>
      <c r="O6" s="272" t="s">
        <v>11</v>
      </c>
      <c r="P6" s="4"/>
      <c r="Q6" s="4"/>
    </row>
    <row r="7" spans="2:15" ht="104.25" customHeight="1">
      <c r="B7" s="289" t="s">
        <v>71</v>
      </c>
      <c r="C7" s="290">
        <v>164</v>
      </c>
      <c r="D7" s="291">
        <v>3</v>
      </c>
      <c r="E7" s="292">
        <v>0</v>
      </c>
      <c r="F7" s="294">
        <v>8</v>
      </c>
      <c r="G7" s="290">
        <v>50</v>
      </c>
      <c r="H7" s="291">
        <v>1</v>
      </c>
      <c r="I7" s="293" t="s">
        <v>147</v>
      </c>
      <c r="J7" s="294">
        <v>1</v>
      </c>
      <c r="K7" s="292">
        <v>64</v>
      </c>
      <c r="L7" s="294">
        <v>1</v>
      </c>
      <c r="M7" s="295">
        <v>3</v>
      </c>
      <c r="N7" s="296">
        <f>D7+F7+H7+J7+L7+M7</f>
        <v>17</v>
      </c>
      <c r="O7" s="297">
        <f aca="true" t="shared" si="0" ref="O7:O14">RANK(N7,N$7:N$104,1)</f>
        <v>1</v>
      </c>
    </row>
    <row r="8" spans="2:15" ht="104.25" customHeight="1">
      <c r="B8" s="261" t="s">
        <v>2</v>
      </c>
      <c r="C8" s="75">
        <v>186</v>
      </c>
      <c r="D8" s="255">
        <v>2</v>
      </c>
      <c r="E8" s="250">
        <v>4</v>
      </c>
      <c r="F8" s="256">
        <v>6</v>
      </c>
      <c r="G8" s="75">
        <v>50</v>
      </c>
      <c r="H8" s="255">
        <v>2</v>
      </c>
      <c r="I8" s="250" t="s">
        <v>148</v>
      </c>
      <c r="J8" s="256">
        <v>4</v>
      </c>
      <c r="K8" s="250">
        <v>21</v>
      </c>
      <c r="L8" s="256">
        <v>7</v>
      </c>
      <c r="M8" s="257">
        <v>6</v>
      </c>
      <c r="N8" s="260">
        <f aca="true" t="shared" si="1" ref="N8:N13">D8+F8+H8+J8+L8+M8</f>
        <v>27</v>
      </c>
      <c r="O8" s="259">
        <v>5</v>
      </c>
    </row>
    <row r="9" spans="2:15" ht="104.25" customHeight="1">
      <c r="B9" s="251" t="s">
        <v>70</v>
      </c>
      <c r="C9" s="75">
        <v>205</v>
      </c>
      <c r="D9" s="255">
        <v>1</v>
      </c>
      <c r="E9" s="250">
        <v>0</v>
      </c>
      <c r="F9" s="256">
        <v>8</v>
      </c>
      <c r="G9" s="75">
        <v>34</v>
      </c>
      <c r="H9" s="255">
        <v>6</v>
      </c>
      <c r="I9" s="250" t="s">
        <v>149</v>
      </c>
      <c r="J9" s="256">
        <v>6</v>
      </c>
      <c r="K9" s="250">
        <v>31</v>
      </c>
      <c r="L9" s="256">
        <v>3</v>
      </c>
      <c r="M9" s="257">
        <v>6</v>
      </c>
      <c r="N9" s="258">
        <f t="shared" si="1"/>
        <v>30</v>
      </c>
      <c r="O9" s="259">
        <f t="shared" si="0"/>
        <v>6</v>
      </c>
    </row>
    <row r="10" spans="2:15" ht="104.25" customHeight="1">
      <c r="B10" s="251" t="s">
        <v>86</v>
      </c>
      <c r="C10" s="75">
        <v>129</v>
      </c>
      <c r="D10" s="255">
        <v>7</v>
      </c>
      <c r="E10" s="250">
        <v>9</v>
      </c>
      <c r="F10" s="256">
        <v>1</v>
      </c>
      <c r="G10" s="75">
        <v>35</v>
      </c>
      <c r="H10" s="255">
        <v>5</v>
      </c>
      <c r="I10" s="250" t="s">
        <v>150</v>
      </c>
      <c r="J10" s="256">
        <v>3</v>
      </c>
      <c r="K10" s="250">
        <v>53</v>
      </c>
      <c r="L10" s="256">
        <v>2</v>
      </c>
      <c r="M10" s="257">
        <v>2</v>
      </c>
      <c r="N10" s="258">
        <f t="shared" si="1"/>
        <v>20</v>
      </c>
      <c r="O10" s="259">
        <f t="shared" si="0"/>
        <v>2</v>
      </c>
    </row>
    <row r="11" spans="2:15" ht="104.25" customHeight="1">
      <c r="B11" s="251" t="s">
        <v>87</v>
      </c>
      <c r="C11" s="75">
        <v>98</v>
      </c>
      <c r="D11" s="255">
        <v>8</v>
      </c>
      <c r="E11" s="250">
        <v>7</v>
      </c>
      <c r="F11" s="256">
        <v>3</v>
      </c>
      <c r="G11" s="75">
        <v>38</v>
      </c>
      <c r="H11" s="255">
        <v>4</v>
      </c>
      <c r="I11" s="250" t="s">
        <v>151</v>
      </c>
      <c r="J11" s="256">
        <v>2</v>
      </c>
      <c r="K11" s="250">
        <v>30</v>
      </c>
      <c r="L11" s="256">
        <v>6</v>
      </c>
      <c r="M11" s="257">
        <v>4</v>
      </c>
      <c r="N11" s="258">
        <f t="shared" si="1"/>
        <v>27</v>
      </c>
      <c r="O11" s="259">
        <f t="shared" si="0"/>
        <v>4</v>
      </c>
    </row>
    <row r="12" spans="2:15" ht="104.25" customHeight="1">
      <c r="B12" s="251" t="s">
        <v>88</v>
      </c>
      <c r="C12" s="75">
        <v>159</v>
      </c>
      <c r="D12" s="255">
        <v>4</v>
      </c>
      <c r="E12" s="250">
        <v>6</v>
      </c>
      <c r="F12" s="256">
        <v>4</v>
      </c>
      <c r="G12" s="75">
        <v>24</v>
      </c>
      <c r="H12" s="255">
        <v>8</v>
      </c>
      <c r="I12" s="250" t="s">
        <v>152</v>
      </c>
      <c r="J12" s="256">
        <v>7</v>
      </c>
      <c r="K12" s="250">
        <v>31</v>
      </c>
      <c r="L12" s="256">
        <v>4</v>
      </c>
      <c r="M12" s="257">
        <v>5</v>
      </c>
      <c r="N12" s="258">
        <f t="shared" si="1"/>
        <v>32</v>
      </c>
      <c r="O12" s="259">
        <f t="shared" si="0"/>
        <v>7</v>
      </c>
    </row>
    <row r="13" spans="2:15" ht="104.25" customHeight="1">
      <c r="B13" s="251" t="s">
        <v>84</v>
      </c>
      <c r="C13" s="75">
        <v>140</v>
      </c>
      <c r="D13" s="255">
        <v>5</v>
      </c>
      <c r="E13" s="250">
        <v>5</v>
      </c>
      <c r="F13" s="256">
        <v>5</v>
      </c>
      <c r="G13" s="75">
        <v>42</v>
      </c>
      <c r="H13" s="255">
        <v>3</v>
      </c>
      <c r="I13" s="250" t="s">
        <v>148</v>
      </c>
      <c r="J13" s="256">
        <v>4</v>
      </c>
      <c r="K13" s="250">
        <v>30</v>
      </c>
      <c r="L13" s="256">
        <v>5</v>
      </c>
      <c r="M13" s="257">
        <v>1</v>
      </c>
      <c r="N13" s="258">
        <f t="shared" si="1"/>
        <v>23</v>
      </c>
      <c r="O13" s="259">
        <f t="shared" si="0"/>
        <v>3</v>
      </c>
    </row>
    <row r="14" spans="2:15" ht="104.25" customHeight="1" thickBot="1">
      <c r="B14" s="298" t="s">
        <v>89</v>
      </c>
      <c r="C14" s="299">
        <v>138</v>
      </c>
      <c r="D14" s="300">
        <v>6</v>
      </c>
      <c r="E14" s="301">
        <v>8</v>
      </c>
      <c r="F14" s="302">
        <v>2</v>
      </c>
      <c r="G14" s="299">
        <v>28</v>
      </c>
      <c r="H14" s="300">
        <v>7</v>
      </c>
      <c r="I14" s="301" t="s">
        <v>153</v>
      </c>
      <c r="J14" s="302">
        <v>8</v>
      </c>
      <c r="K14" s="301">
        <v>18</v>
      </c>
      <c r="L14" s="302">
        <v>8</v>
      </c>
      <c r="M14" s="303">
        <v>6</v>
      </c>
      <c r="N14" s="304">
        <f>D14+F14+H14+J14+L14+M14</f>
        <v>37</v>
      </c>
      <c r="O14" s="305">
        <f t="shared" si="0"/>
        <v>8</v>
      </c>
    </row>
    <row r="15" spans="3:36" ht="114.75" customHeight="1">
      <c r="C15" s="1"/>
      <c r="D15" s="1"/>
      <c r="H15" s="2"/>
      <c r="L15" s="3"/>
      <c r="P15" s="2"/>
      <c r="R15" s="2"/>
      <c r="S15" s="2"/>
      <c r="T15" s="2"/>
      <c r="U15" s="2"/>
      <c r="V15" s="2"/>
      <c r="W15" s="2"/>
      <c r="X15" s="2"/>
      <c r="Y15" s="2"/>
      <c r="Z15" s="2"/>
      <c r="AB15" s="2"/>
      <c r="AC15" s="4"/>
      <c r="AD15" s="4"/>
      <c r="AE15" s="4"/>
      <c r="AF15" s="4"/>
      <c r="AG15" s="4"/>
      <c r="AH15" s="4"/>
      <c r="AI15" s="4"/>
      <c r="AJ15" s="4"/>
    </row>
    <row r="16" spans="1:253" s="265" customFormat="1" ht="61.5">
      <c r="A16" s="262"/>
      <c r="B16" s="311" t="s">
        <v>15</v>
      </c>
      <c r="C16" s="311"/>
      <c r="D16" s="311"/>
      <c r="E16" s="311" t="s">
        <v>16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2"/>
      <c r="AB16" s="263"/>
      <c r="AC16" s="264"/>
      <c r="AD16" s="264"/>
      <c r="AE16" s="264"/>
      <c r="AF16" s="264"/>
      <c r="AG16" s="264"/>
      <c r="AH16" s="264"/>
      <c r="AI16" s="264"/>
      <c r="AJ16" s="264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  <c r="HT16" s="262"/>
      <c r="HU16" s="262"/>
      <c r="HV16" s="262"/>
      <c r="HW16" s="262"/>
      <c r="HX16" s="262"/>
      <c r="HY16" s="262"/>
      <c r="HZ16" s="262"/>
      <c r="IA16" s="262"/>
      <c r="IB16" s="262"/>
      <c r="IC16" s="262"/>
      <c r="ID16" s="262"/>
      <c r="IE16" s="262"/>
      <c r="IF16" s="262"/>
      <c r="IG16" s="262"/>
      <c r="IH16" s="262"/>
      <c r="II16" s="262"/>
      <c r="IJ16" s="262"/>
      <c r="IK16" s="262"/>
      <c r="IL16" s="262"/>
      <c r="IM16" s="262"/>
      <c r="IN16" s="262"/>
      <c r="IO16" s="262"/>
      <c r="IP16" s="262"/>
      <c r="IQ16" s="262"/>
      <c r="IR16" s="262"/>
      <c r="IS16" s="262"/>
    </row>
    <row r="17" spans="1:253" s="265" customFormat="1" ht="78" customHeight="1">
      <c r="A17" s="262"/>
      <c r="B17" s="266"/>
      <c r="C17" s="266"/>
      <c r="D17" s="266"/>
      <c r="E17" s="267"/>
      <c r="F17" s="267"/>
      <c r="G17" s="263"/>
      <c r="H17" s="267"/>
      <c r="I17" s="267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2"/>
      <c r="AB17" s="263"/>
      <c r="AC17" s="264"/>
      <c r="AD17" s="264"/>
      <c r="AE17" s="264"/>
      <c r="AF17" s="264"/>
      <c r="AG17" s="264"/>
      <c r="AH17" s="264"/>
      <c r="AI17" s="264"/>
      <c r="AJ17" s="264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</row>
    <row r="18" spans="2:36" s="263" customFormat="1" ht="61.5">
      <c r="B18" s="311" t="s">
        <v>17</v>
      </c>
      <c r="C18" s="311"/>
      <c r="D18" s="311"/>
      <c r="E18" s="311" t="s">
        <v>18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AA18" s="262"/>
      <c r="AC18" s="268"/>
      <c r="AD18" s="268"/>
      <c r="AE18" s="268"/>
      <c r="AF18" s="268"/>
      <c r="AG18" s="268"/>
      <c r="AH18" s="268"/>
      <c r="AI18" s="268"/>
      <c r="AJ18" s="268"/>
    </row>
  </sheetData>
  <sheetProtection selectLockedCells="1" selectUnlockedCells="1"/>
  <mergeCells count="16">
    <mergeCell ref="B2:O2"/>
    <mergeCell ref="B5:B6"/>
    <mergeCell ref="C5:D5"/>
    <mergeCell ref="E5:F5"/>
    <mergeCell ref="G5:H5"/>
    <mergeCell ref="I5:J5"/>
    <mergeCell ref="K5:L5"/>
    <mergeCell ref="N5:O5"/>
    <mergeCell ref="B16:D16"/>
    <mergeCell ref="E16:O16"/>
    <mergeCell ref="B18:D18"/>
    <mergeCell ref="E18:O18"/>
    <mergeCell ref="M3:O3"/>
    <mergeCell ref="B3:L3"/>
    <mergeCell ref="M4:O4"/>
    <mergeCell ref="B4:L4"/>
  </mergeCells>
  <printOptions horizontalCentered="1"/>
  <pageMargins left="0" right="0" top="0.3937007874015748" bottom="0" header="0" footer="0"/>
  <pageSetup fitToHeight="2" fitToWidth="1" horizontalDpi="300" verticalDpi="3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view="pageBreakPreview" zoomScale="70" zoomScaleNormal="50" zoomScaleSheetLayoutView="70" zoomScalePageLayoutView="0" workbookViewId="0" topLeftCell="A1">
      <selection activeCell="M23" sqref="M23"/>
    </sheetView>
  </sheetViews>
  <sheetFormatPr defaultColWidth="8.88671875" defaultRowHeight="18.75"/>
  <cols>
    <col min="1" max="1" width="16.5546875" style="0" customWidth="1"/>
    <col min="2" max="2" width="28.10546875" style="0" customWidth="1"/>
    <col min="3" max="3" width="4.88671875" style="0" customWidth="1"/>
    <col min="4" max="4" width="24.5546875" style="0" customWidth="1"/>
  </cols>
  <sheetData>
    <row r="1" spans="1:6" ht="33.75" customHeight="1">
      <c r="A1" s="352" t="s">
        <v>19</v>
      </c>
      <c r="B1" s="352"/>
      <c r="C1" s="352"/>
      <c r="D1" s="352"/>
      <c r="E1" s="353"/>
      <c r="F1" s="353"/>
    </row>
    <row r="2" spans="1:4" ht="28.5" customHeight="1">
      <c r="A2" s="354" t="s">
        <v>75</v>
      </c>
      <c r="B2" s="354"/>
      <c r="C2" s="354"/>
      <c r="D2" s="354"/>
    </row>
    <row r="3" spans="1:3" ht="11.25" customHeight="1">
      <c r="A3" s="355"/>
      <c r="B3" s="355"/>
      <c r="C3" s="355"/>
    </row>
    <row r="4" spans="1:4" ht="30" customHeight="1">
      <c r="A4" s="39" t="s">
        <v>20</v>
      </c>
      <c r="B4" s="350" t="s">
        <v>3</v>
      </c>
      <c r="C4" s="350"/>
      <c r="D4" s="350"/>
    </row>
    <row r="5" spans="1:5" ht="21" customHeight="1">
      <c r="A5" s="40" t="s">
        <v>21</v>
      </c>
      <c r="B5" s="348"/>
      <c r="C5" s="348"/>
      <c r="D5" s="348"/>
      <c r="E5" s="41"/>
    </row>
    <row r="6" spans="1:5" ht="21" customHeight="1">
      <c r="A6" s="42" t="s">
        <v>22</v>
      </c>
      <c r="B6" s="348"/>
      <c r="C6" s="348"/>
      <c r="D6" s="348"/>
      <c r="E6" s="41"/>
    </row>
    <row r="7" spans="1:5" ht="21" customHeight="1">
      <c r="A7" s="43" t="s">
        <v>23</v>
      </c>
      <c r="B7" s="349"/>
      <c r="C7" s="349"/>
      <c r="D7" s="349"/>
      <c r="E7" s="41"/>
    </row>
    <row r="8" spans="1:4" s="44" customFormat="1" ht="32.25" customHeight="1">
      <c r="A8" s="351" t="s">
        <v>24</v>
      </c>
      <c r="B8" s="351"/>
      <c r="C8" s="351"/>
      <c r="D8" s="351"/>
    </row>
    <row r="9" spans="1:4" ht="30" customHeight="1">
      <c r="A9" s="39" t="s">
        <v>20</v>
      </c>
      <c r="B9" s="350" t="s">
        <v>3</v>
      </c>
      <c r="C9" s="350"/>
      <c r="D9" s="350"/>
    </row>
    <row r="10" spans="1:5" ht="21" customHeight="1">
      <c r="A10" s="40" t="s">
        <v>21</v>
      </c>
      <c r="B10" s="347"/>
      <c r="C10" s="347"/>
      <c r="D10" s="347"/>
      <c r="E10" s="45"/>
    </row>
    <row r="11" spans="1:5" ht="21" customHeight="1">
      <c r="A11" s="42" t="s">
        <v>22</v>
      </c>
      <c r="B11" s="348"/>
      <c r="C11" s="348"/>
      <c r="D11" s="348"/>
      <c r="E11" s="46"/>
    </row>
    <row r="12" spans="1:5" ht="21" customHeight="1">
      <c r="A12" s="43" t="s">
        <v>23</v>
      </c>
      <c r="B12" s="349"/>
      <c r="C12" s="349"/>
      <c r="D12" s="349"/>
      <c r="E12" s="46"/>
    </row>
    <row r="13" spans="1:4" s="44" customFormat="1" ht="32.25" customHeight="1">
      <c r="A13" s="351" t="s">
        <v>76</v>
      </c>
      <c r="B13" s="351"/>
      <c r="C13" s="351"/>
      <c r="D13" s="351"/>
    </row>
    <row r="14" spans="1:4" ht="30" customHeight="1">
      <c r="A14" s="39" t="s">
        <v>20</v>
      </c>
      <c r="B14" s="350" t="s">
        <v>3</v>
      </c>
      <c r="C14" s="350"/>
      <c r="D14" s="350"/>
    </row>
    <row r="15" spans="1:5" ht="21" customHeight="1">
      <c r="A15" s="40" t="s">
        <v>21</v>
      </c>
      <c r="B15" s="347"/>
      <c r="C15" s="347"/>
      <c r="D15" s="347"/>
      <c r="E15" s="45"/>
    </row>
    <row r="16" spans="1:5" ht="21" customHeight="1">
      <c r="A16" s="42" t="s">
        <v>22</v>
      </c>
      <c r="B16" s="348"/>
      <c r="C16" s="348"/>
      <c r="D16" s="348"/>
      <c r="E16" s="46"/>
    </row>
    <row r="17" spans="1:5" ht="21" customHeight="1">
      <c r="A17" s="43" t="s">
        <v>23</v>
      </c>
      <c r="B17" s="349"/>
      <c r="C17" s="349"/>
      <c r="D17" s="349"/>
      <c r="E17" s="46"/>
    </row>
    <row r="18" spans="1:4" s="44" customFormat="1" ht="32.25" customHeight="1">
      <c r="A18" s="351" t="s">
        <v>74</v>
      </c>
      <c r="B18" s="351"/>
      <c r="C18" s="351"/>
      <c r="D18" s="351"/>
    </row>
    <row r="19" spans="1:4" ht="30" customHeight="1">
      <c r="A19" s="39" t="s">
        <v>20</v>
      </c>
      <c r="B19" s="350" t="s">
        <v>3</v>
      </c>
      <c r="C19" s="350"/>
      <c r="D19" s="350"/>
    </row>
    <row r="20" spans="1:5" ht="21" customHeight="1">
      <c r="A20" s="40" t="s">
        <v>21</v>
      </c>
      <c r="B20" s="347"/>
      <c r="C20" s="347"/>
      <c r="D20" s="347"/>
      <c r="E20" s="45"/>
    </row>
    <row r="21" spans="1:5" ht="21" customHeight="1">
      <c r="A21" s="42" t="s">
        <v>22</v>
      </c>
      <c r="B21" s="348"/>
      <c r="C21" s="348"/>
      <c r="D21" s="348"/>
      <c r="E21" s="46"/>
    </row>
    <row r="22" spans="1:5" ht="21" customHeight="1">
      <c r="A22" s="43" t="s">
        <v>23</v>
      </c>
      <c r="B22" s="349"/>
      <c r="C22" s="349"/>
      <c r="D22" s="349"/>
      <c r="E22" s="46"/>
    </row>
    <row r="23" spans="1:4" s="44" customFormat="1" ht="32.25" customHeight="1">
      <c r="A23" s="351" t="s">
        <v>72</v>
      </c>
      <c r="B23" s="351"/>
      <c r="C23" s="351"/>
      <c r="D23" s="351"/>
    </row>
    <row r="24" spans="1:4" ht="30" customHeight="1">
      <c r="A24" s="39" t="s">
        <v>20</v>
      </c>
      <c r="B24" s="350" t="s">
        <v>3</v>
      </c>
      <c r="C24" s="350"/>
      <c r="D24" s="350"/>
    </row>
    <row r="25" spans="1:5" ht="21" customHeight="1">
      <c r="A25" s="40" t="s">
        <v>21</v>
      </c>
      <c r="B25" s="347"/>
      <c r="C25" s="347"/>
      <c r="D25" s="347"/>
      <c r="E25" s="45"/>
    </row>
    <row r="26" spans="1:5" ht="21" customHeight="1">
      <c r="A26" s="42" t="s">
        <v>22</v>
      </c>
      <c r="B26" s="348"/>
      <c r="C26" s="348"/>
      <c r="D26" s="348"/>
      <c r="E26" s="46"/>
    </row>
    <row r="27" spans="1:5" ht="21" customHeight="1">
      <c r="A27" s="43" t="s">
        <v>23</v>
      </c>
      <c r="B27" s="349"/>
      <c r="C27" s="349"/>
      <c r="D27" s="349"/>
      <c r="E27" s="46"/>
    </row>
    <row r="28" spans="1:4" s="44" customFormat="1" ht="32.25" customHeight="1">
      <c r="A28" s="351" t="s">
        <v>73</v>
      </c>
      <c r="B28" s="351"/>
      <c r="C28" s="351"/>
      <c r="D28" s="351"/>
    </row>
    <row r="29" spans="1:4" ht="30" customHeight="1">
      <c r="A29" s="39" t="s">
        <v>20</v>
      </c>
      <c r="B29" s="350" t="s">
        <v>3</v>
      </c>
      <c r="C29" s="350"/>
      <c r="D29" s="350"/>
    </row>
    <row r="30" spans="1:5" ht="21" customHeight="1">
      <c r="A30" s="40" t="s">
        <v>21</v>
      </c>
      <c r="B30" s="347"/>
      <c r="C30" s="347"/>
      <c r="D30" s="347"/>
      <c r="E30" s="45"/>
    </row>
    <row r="31" spans="1:5" ht="21" customHeight="1">
      <c r="A31" s="42" t="s">
        <v>22</v>
      </c>
      <c r="B31" s="348"/>
      <c r="C31" s="348"/>
      <c r="D31" s="348"/>
      <c r="E31" s="46"/>
    </row>
    <row r="32" spans="1:5" ht="21" customHeight="1">
      <c r="A32" s="43" t="s">
        <v>23</v>
      </c>
      <c r="B32" s="349"/>
      <c r="C32" s="349"/>
      <c r="D32" s="349"/>
      <c r="E32" s="46"/>
    </row>
  </sheetData>
  <sheetProtection selectLockedCells="1" selectUnlockedCells="1"/>
  <mergeCells count="33">
    <mergeCell ref="A1:D1"/>
    <mergeCell ref="E1:F1"/>
    <mergeCell ref="A2:D2"/>
    <mergeCell ref="A3:C3"/>
    <mergeCell ref="B4:D4"/>
    <mergeCell ref="B5:D5"/>
    <mergeCell ref="B6:D6"/>
    <mergeCell ref="B7:D7"/>
    <mergeCell ref="A8:D8"/>
    <mergeCell ref="B9:D9"/>
    <mergeCell ref="B10:D10"/>
    <mergeCell ref="B11:D11"/>
    <mergeCell ref="B12:D12"/>
    <mergeCell ref="A13:D13"/>
    <mergeCell ref="B14:D14"/>
    <mergeCell ref="B15:D15"/>
    <mergeCell ref="B16:D16"/>
    <mergeCell ref="B17:D17"/>
    <mergeCell ref="A18:D18"/>
    <mergeCell ref="B19:D19"/>
    <mergeCell ref="B20:D20"/>
    <mergeCell ref="B21:D21"/>
    <mergeCell ref="B22:D22"/>
    <mergeCell ref="A23:D23"/>
    <mergeCell ref="B30:D30"/>
    <mergeCell ref="B31:D31"/>
    <mergeCell ref="B32:D32"/>
    <mergeCell ref="B24:D24"/>
    <mergeCell ref="B25:D25"/>
    <mergeCell ref="B26:D26"/>
    <mergeCell ref="B27:D27"/>
    <mergeCell ref="A28:D28"/>
    <mergeCell ref="B29:D29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22"/>
  <sheetViews>
    <sheetView view="pageBreakPreview" zoomScale="60" zoomScaleNormal="50" zoomScalePageLayoutView="0" workbookViewId="0" topLeftCell="A1">
      <selection activeCell="I6" sqref="I6"/>
    </sheetView>
  </sheetViews>
  <sheetFormatPr defaultColWidth="8.88671875" defaultRowHeight="18.75"/>
  <cols>
    <col min="1" max="1" width="16.5546875" style="0" customWidth="1"/>
    <col min="2" max="2" width="28.10546875" style="0" customWidth="1"/>
    <col min="3" max="3" width="13.3359375" style="0" customWidth="1"/>
    <col min="4" max="4" width="26.77734375" style="0" customWidth="1"/>
  </cols>
  <sheetData>
    <row r="1" spans="1:6" ht="33.75" customHeight="1">
      <c r="A1" s="352" t="s">
        <v>19</v>
      </c>
      <c r="B1" s="352"/>
      <c r="C1" s="352"/>
      <c r="D1" s="352"/>
      <c r="E1" s="353"/>
      <c r="F1" s="353"/>
    </row>
    <row r="2" spans="1:6" ht="33.75" customHeight="1">
      <c r="A2" s="352" t="s">
        <v>25</v>
      </c>
      <c r="B2" s="352"/>
      <c r="C2" s="352"/>
      <c r="D2" s="352"/>
      <c r="E2" s="47"/>
      <c r="F2" s="48"/>
    </row>
    <row r="3" spans="1:4" s="44" customFormat="1" ht="51" customHeight="1">
      <c r="A3" s="351" t="s">
        <v>26</v>
      </c>
      <c r="B3" s="351"/>
      <c r="C3" s="351"/>
      <c r="D3" s="351"/>
    </row>
    <row r="4" spans="1:4" ht="30" customHeight="1">
      <c r="A4" s="39" t="s">
        <v>20</v>
      </c>
      <c r="B4" s="356" t="s">
        <v>27</v>
      </c>
      <c r="C4" s="356"/>
      <c r="D4" s="39" t="s">
        <v>3</v>
      </c>
    </row>
    <row r="5" spans="1:5" ht="33" customHeight="1">
      <c r="A5" s="40" t="s">
        <v>21</v>
      </c>
      <c r="B5" s="357"/>
      <c r="C5" s="357"/>
      <c r="D5" s="49"/>
      <c r="E5" s="41"/>
    </row>
    <row r="6" spans="1:5" ht="33" customHeight="1">
      <c r="A6" s="42" t="s">
        <v>22</v>
      </c>
      <c r="B6" s="358"/>
      <c r="C6" s="358"/>
      <c r="D6" s="50"/>
      <c r="E6" s="41"/>
    </row>
    <row r="7" spans="1:5" ht="33" customHeight="1">
      <c r="A7" s="43" t="s">
        <v>23</v>
      </c>
      <c r="B7" s="359"/>
      <c r="C7" s="359"/>
      <c r="D7" s="51"/>
      <c r="E7" s="41"/>
    </row>
    <row r="8" spans="1:4" s="44" customFormat="1" ht="47.25" customHeight="1">
      <c r="A8" s="351" t="s">
        <v>28</v>
      </c>
      <c r="B8" s="351"/>
      <c r="C8" s="351"/>
      <c r="D8" s="351"/>
    </row>
    <row r="9" spans="1:4" ht="30" customHeight="1">
      <c r="A9" s="39" t="s">
        <v>20</v>
      </c>
      <c r="B9" s="356" t="s">
        <v>27</v>
      </c>
      <c r="C9" s="356"/>
      <c r="D9" s="39" t="s">
        <v>3</v>
      </c>
    </row>
    <row r="10" spans="1:5" ht="33" customHeight="1">
      <c r="A10" s="40" t="s">
        <v>21</v>
      </c>
      <c r="B10" s="357"/>
      <c r="C10" s="357"/>
      <c r="D10" s="49"/>
      <c r="E10" s="41"/>
    </row>
    <row r="11" spans="1:5" ht="33" customHeight="1">
      <c r="A11" s="42" t="s">
        <v>22</v>
      </c>
      <c r="B11" s="358"/>
      <c r="C11" s="358"/>
      <c r="D11" s="50"/>
      <c r="E11" s="41"/>
    </row>
    <row r="12" spans="1:5" ht="33" customHeight="1">
      <c r="A12" s="43" t="s">
        <v>23</v>
      </c>
      <c r="B12" s="359"/>
      <c r="C12" s="359"/>
      <c r="D12" s="51"/>
      <c r="E12" s="41"/>
    </row>
    <row r="13" spans="1:4" s="44" customFormat="1" ht="57" customHeight="1">
      <c r="A13" s="351" t="s">
        <v>143</v>
      </c>
      <c r="B13" s="351"/>
      <c r="C13" s="351"/>
      <c r="D13" s="351"/>
    </row>
    <row r="14" spans="1:4" ht="30" customHeight="1">
      <c r="A14" s="39" t="s">
        <v>20</v>
      </c>
      <c r="B14" s="356" t="s">
        <v>27</v>
      </c>
      <c r="C14" s="356"/>
      <c r="D14" s="39" t="s">
        <v>3</v>
      </c>
    </row>
    <row r="15" spans="1:5" ht="33" customHeight="1">
      <c r="A15" s="40" t="s">
        <v>21</v>
      </c>
      <c r="B15" s="357"/>
      <c r="C15" s="357"/>
      <c r="D15" s="49"/>
      <c r="E15" s="41"/>
    </row>
    <row r="16" spans="1:5" ht="33" customHeight="1">
      <c r="A16" s="42" t="s">
        <v>22</v>
      </c>
      <c r="B16" s="358"/>
      <c r="C16" s="358"/>
      <c r="D16" s="50"/>
      <c r="E16" s="41"/>
    </row>
    <row r="17" spans="1:5" ht="33" customHeight="1">
      <c r="A17" s="43" t="s">
        <v>23</v>
      </c>
      <c r="B17" s="359"/>
      <c r="C17" s="359"/>
      <c r="D17" s="51"/>
      <c r="E17" s="41"/>
    </row>
    <row r="18" spans="1:4" s="44" customFormat="1" ht="33.75" customHeight="1">
      <c r="A18" s="351" t="s">
        <v>144</v>
      </c>
      <c r="B18" s="351"/>
      <c r="C18" s="351"/>
      <c r="D18" s="351"/>
    </row>
    <row r="19" spans="1:4" ht="30" customHeight="1">
      <c r="A19" s="39" t="s">
        <v>20</v>
      </c>
      <c r="B19" s="356" t="s">
        <v>27</v>
      </c>
      <c r="C19" s="356"/>
      <c r="D19" s="39" t="s">
        <v>3</v>
      </c>
    </row>
    <row r="20" spans="1:5" ht="33" customHeight="1">
      <c r="A20" s="40" t="s">
        <v>21</v>
      </c>
      <c r="B20" s="357"/>
      <c r="C20" s="357"/>
      <c r="D20" s="49"/>
      <c r="E20" s="41"/>
    </row>
    <row r="21" spans="1:5" ht="33" customHeight="1">
      <c r="A21" s="42" t="s">
        <v>22</v>
      </c>
      <c r="B21" s="358"/>
      <c r="C21" s="358"/>
      <c r="D21" s="50"/>
      <c r="E21" s="41"/>
    </row>
    <row r="22" spans="1:5" ht="33" customHeight="1">
      <c r="A22" s="43" t="s">
        <v>23</v>
      </c>
      <c r="B22" s="359"/>
      <c r="C22" s="359"/>
      <c r="D22" s="51"/>
      <c r="E22" s="41"/>
    </row>
  </sheetData>
  <sheetProtection selectLockedCells="1" selectUnlockedCells="1"/>
  <mergeCells count="23">
    <mergeCell ref="A1:D1"/>
    <mergeCell ref="E1:F1"/>
    <mergeCell ref="A2:D2"/>
    <mergeCell ref="A3:D3"/>
    <mergeCell ref="B4:C4"/>
    <mergeCell ref="B5:C5"/>
    <mergeCell ref="B17:C17"/>
    <mergeCell ref="B6:C6"/>
    <mergeCell ref="B7:C7"/>
    <mergeCell ref="A8:D8"/>
    <mergeCell ref="B9:C9"/>
    <mergeCell ref="B10:C10"/>
    <mergeCell ref="B11:C11"/>
    <mergeCell ref="A18:D18"/>
    <mergeCell ref="B19:C19"/>
    <mergeCell ref="B20:C20"/>
    <mergeCell ref="B21:C21"/>
    <mergeCell ref="B22:C22"/>
    <mergeCell ref="B12:C12"/>
    <mergeCell ref="A13:D13"/>
    <mergeCell ref="B14:C14"/>
    <mergeCell ref="B15:C15"/>
    <mergeCell ref="B16:C16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2"/>
  <sheetViews>
    <sheetView view="pageBreakPreview" zoomScale="90" zoomScaleNormal="90" zoomScaleSheetLayoutView="90" zoomScalePageLayoutView="0" workbookViewId="0" topLeftCell="A1">
      <selection activeCell="O8" sqref="O8"/>
    </sheetView>
  </sheetViews>
  <sheetFormatPr defaultColWidth="8.88671875" defaultRowHeight="18.75"/>
  <cols>
    <col min="1" max="1" width="4.3359375" style="0" customWidth="1"/>
    <col min="2" max="2" width="14.6640625" style="52" customWidth="1"/>
    <col min="3" max="11" width="5.21484375" style="0" customWidth="1"/>
  </cols>
  <sheetData>
    <row r="1" spans="2:11" ht="23.25" customHeight="1">
      <c r="B1" s="362" t="s">
        <v>24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3:12" ht="9.75" customHeight="1"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2:11" ht="32.25" customHeight="1">
      <c r="B3" s="54" t="s">
        <v>145</v>
      </c>
      <c r="C3" s="364" t="s">
        <v>3</v>
      </c>
      <c r="D3" s="364"/>
      <c r="E3" s="364"/>
      <c r="F3" s="364"/>
      <c r="G3" s="364"/>
      <c r="H3" s="364"/>
      <c r="I3" s="364"/>
      <c r="J3" s="364"/>
      <c r="K3" s="364"/>
    </row>
    <row r="4" spans="2:11" ht="23.25">
      <c r="B4" s="55">
        <v>1</v>
      </c>
      <c r="C4" s="365"/>
      <c r="D4" s="365"/>
      <c r="E4" s="365"/>
      <c r="F4" s="365"/>
      <c r="G4" s="365"/>
      <c r="H4" s="365"/>
      <c r="I4" s="365"/>
      <c r="J4" s="365"/>
      <c r="K4" s="365"/>
    </row>
    <row r="5" spans="2:11" ht="23.25">
      <c r="B5" s="56">
        <v>2</v>
      </c>
      <c r="C5" s="366"/>
      <c r="D5" s="366"/>
      <c r="E5" s="366"/>
      <c r="F5" s="366"/>
      <c r="G5" s="366"/>
      <c r="H5" s="366"/>
      <c r="I5" s="366"/>
      <c r="J5" s="366"/>
      <c r="K5" s="366"/>
    </row>
    <row r="6" spans="2:11" ht="22.5" customHeight="1">
      <c r="B6" s="56">
        <v>3</v>
      </c>
      <c r="C6" s="360"/>
      <c r="D6" s="360"/>
      <c r="E6" s="360"/>
      <c r="F6" s="360"/>
      <c r="G6" s="360"/>
      <c r="H6" s="360"/>
      <c r="I6" s="360"/>
      <c r="J6" s="360"/>
      <c r="K6" s="360"/>
    </row>
    <row r="7" spans="2:11" ht="22.5" customHeight="1">
      <c r="B7" s="56">
        <v>4</v>
      </c>
      <c r="C7" s="360"/>
      <c r="D7" s="360"/>
      <c r="E7" s="360"/>
      <c r="F7" s="360"/>
      <c r="G7" s="360"/>
      <c r="H7" s="360"/>
      <c r="I7" s="360"/>
      <c r="J7" s="360"/>
      <c r="K7" s="360"/>
    </row>
    <row r="8" spans="2:11" ht="22.5" customHeight="1">
      <c r="B8" s="56">
        <v>5</v>
      </c>
      <c r="C8" s="360"/>
      <c r="D8" s="360"/>
      <c r="E8" s="360"/>
      <c r="F8" s="360"/>
      <c r="G8" s="360"/>
      <c r="H8" s="360"/>
      <c r="I8" s="360"/>
      <c r="J8" s="360"/>
      <c r="K8" s="360"/>
    </row>
    <row r="9" spans="2:11" ht="22.5" customHeight="1">
      <c r="B9" s="56">
        <v>6</v>
      </c>
      <c r="C9" s="360"/>
      <c r="D9" s="360"/>
      <c r="E9" s="360"/>
      <c r="F9" s="360"/>
      <c r="G9" s="360"/>
      <c r="H9" s="360"/>
      <c r="I9" s="360"/>
      <c r="J9" s="360"/>
      <c r="K9" s="360"/>
    </row>
    <row r="10" spans="2:11" ht="22.5" customHeight="1">
      <c r="B10" s="56">
        <v>7</v>
      </c>
      <c r="C10" s="360"/>
      <c r="D10" s="360"/>
      <c r="E10" s="360"/>
      <c r="F10" s="360"/>
      <c r="G10" s="360"/>
      <c r="H10" s="360"/>
      <c r="I10" s="360"/>
      <c r="J10" s="360"/>
      <c r="K10" s="360"/>
    </row>
    <row r="11" spans="2:11" ht="22.5" customHeight="1">
      <c r="B11" s="56">
        <v>8</v>
      </c>
      <c r="C11" s="360"/>
      <c r="D11" s="360"/>
      <c r="E11" s="360"/>
      <c r="F11" s="360"/>
      <c r="G11" s="360"/>
      <c r="H11" s="360"/>
      <c r="I11" s="360"/>
      <c r="J11" s="360"/>
      <c r="K11" s="360"/>
    </row>
    <row r="12" spans="2:11" ht="23.25" customHeight="1">
      <c r="B12" s="57">
        <v>9</v>
      </c>
      <c r="C12" s="361"/>
      <c r="D12" s="361"/>
      <c r="E12" s="361"/>
      <c r="F12" s="361"/>
      <c r="G12" s="361"/>
      <c r="H12" s="361"/>
      <c r="I12" s="361"/>
      <c r="J12" s="361"/>
      <c r="K12" s="361"/>
    </row>
  </sheetData>
  <sheetProtection selectLockedCells="1" selectUnlockedCells="1"/>
  <mergeCells count="12">
    <mergeCell ref="B1:K1"/>
    <mergeCell ref="C2:L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="50" zoomScaleNormal="90" zoomScaleSheetLayoutView="50" zoomScalePageLayoutView="0" workbookViewId="0" topLeftCell="A1">
      <selection activeCell="A13" sqref="A13"/>
    </sheetView>
  </sheetViews>
  <sheetFormatPr defaultColWidth="8.88671875" defaultRowHeight="18.75"/>
  <cols>
    <col min="1" max="1" width="4.3359375" style="0" customWidth="1"/>
    <col min="2" max="2" width="14.6640625" style="52" customWidth="1"/>
    <col min="3" max="12" width="5.21484375" style="0" customWidth="1"/>
  </cols>
  <sheetData>
    <row r="1" spans="2:12" ht="23.25" customHeight="1">
      <c r="B1" s="362" t="s">
        <v>32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2:12" ht="23.25" customHeight="1">
      <c r="B2" s="58"/>
      <c r="C2" s="58"/>
      <c r="D2" s="58"/>
      <c r="E2" s="362" t="s">
        <v>29</v>
      </c>
      <c r="F2" s="362"/>
      <c r="G2" s="362"/>
      <c r="H2" s="58"/>
      <c r="I2" s="58"/>
      <c r="J2" s="58"/>
      <c r="K2" s="58"/>
      <c r="L2" s="58"/>
    </row>
    <row r="3" spans="3:13" ht="9.75" customHeight="1"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2:12" ht="32.25" customHeight="1">
      <c r="B4" s="54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2:12" ht="18.75">
      <c r="B5" s="55">
        <v>1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2:12" ht="18" customHeight="1">
      <c r="B6" s="56">
        <v>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2:12" ht="18" customHeight="1">
      <c r="B7" s="56">
        <v>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</row>
    <row r="8" spans="2:12" ht="18" customHeight="1">
      <c r="B8" s="56">
        <v>4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</row>
    <row r="9" spans="2:12" ht="18" customHeight="1">
      <c r="B9" s="56">
        <v>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2:12" ht="18" customHeight="1">
      <c r="B10" s="56">
        <v>6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</row>
    <row r="11" spans="2:12" ht="18" customHeight="1">
      <c r="B11" s="56">
        <v>7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2:12" ht="18" customHeight="1">
      <c r="B12" s="56">
        <v>8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2:12" ht="18" customHeight="1">
      <c r="B13" s="56">
        <v>9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2:12" ht="18" customHeight="1">
      <c r="B14" s="57">
        <v>10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</row>
    <row r="15" spans="2:12" ht="18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2:12" ht="23.25" customHeight="1">
      <c r="B16" s="58"/>
      <c r="C16" s="58"/>
      <c r="D16" s="58"/>
      <c r="E16" s="362" t="s">
        <v>30</v>
      </c>
      <c r="F16" s="362"/>
      <c r="G16" s="362"/>
      <c r="H16" s="58"/>
      <c r="I16" s="58"/>
      <c r="J16" s="58"/>
      <c r="K16" s="58"/>
      <c r="L16" s="58"/>
    </row>
    <row r="18" spans="2:12" ht="32.25" customHeight="1">
      <c r="B18" s="54"/>
      <c r="C18" s="371"/>
      <c r="D18" s="371"/>
      <c r="E18" s="371"/>
      <c r="F18" s="371"/>
      <c r="G18" s="371"/>
      <c r="H18" s="371"/>
      <c r="I18" s="371"/>
      <c r="J18" s="371"/>
      <c r="K18" s="371"/>
      <c r="L18" s="371"/>
    </row>
    <row r="19" spans="2:12" ht="18" customHeight="1">
      <c r="B19" s="55">
        <v>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</row>
    <row r="20" spans="2:12" ht="18" customHeight="1">
      <c r="B20" s="56">
        <v>2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</row>
    <row r="21" spans="2:12" ht="18" customHeight="1">
      <c r="B21" s="56">
        <v>3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</row>
    <row r="22" spans="2:12" ht="18" customHeight="1">
      <c r="B22" s="56">
        <v>4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</row>
    <row r="23" spans="2:12" ht="18" customHeight="1">
      <c r="B23" s="56">
        <v>5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</row>
    <row r="24" spans="2:12" ht="18" customHeight="1">
      <c r="B24" s="56">
        <v>6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2:12" ht="18" customHeight="1">
      <c r="B25" s="56">
        <v>7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2:12" ht="18" customHeight="1">
      <c r="B26" s="56">
        <v>8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2:12" ht="18" customHeight="1">
      <c r="B27" s="56">
        <v>9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</row>
    <row r="28" spans="2:12" ht="18" customHeight="1">
      <c r="B28" s="57">
        <v>10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</row>
    <row r="29" spans="2:12" ht="18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2:12" ht="23.25" customHeight="1">
      <c r="B30" s="58"/>
      <c r="C30" s="58"/>
      <c r="D30" s="58"/>
      <c r="E30" s="362" t="s">
        <v>31</v>
      </c>
      <c r="F30" s="362"/>
      <c r="G30" s="362"/>
      <c r="H30" s="58"/>
      <c r="I30" s="58"/>
      <c r="J30" s="58"/>
      <c r="K30" s="58"/>
      <c r="L30" s="58"/>
    </row>
    <row r="32" spans="2:12" ht="32.25" customHeight="1">
      <c r="B32" s="54"/>
      <c r="C32" s="371"/>
      <c r="D32" s="371"/>
      <c r="E32" s="371"/>
      <c r="F32" s="371"/>
      <c r="G32" s="371"/>
      <c r="H32" s="371"/>
      <c r="I32" s="371"/>
      <c r="J32" s="371"/>
      <c r="K32" s="371"/>
      <c r="L32" s="371"/>
    </row>
    <row r="33" spans="2:12" ht="18" customHeight="1">
      <c r="B33" s="55">
        <v>1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</row>
    <row r="34" spans="2:12" ht="18" customHeight="1">
      <c r="B34" s="56">
        <v>2</v>
      </c>
      <c r="C34" s="373"/>
      <c r="D34" s="373"/>
      <c r="E34" s="373"/>
      <c r="F34" s="373"/>
      <c r="G34" s="373"/>
      <c r="H34" s="373"/>
      <c r="I34" s="373"/>
      <c r="J34" s="373"/>
      <c r="K34" s="373"/>
      <c r="L34" s="373"/>
    </row>
    <row r="35" spans="2:12" ht="18" customHeight="1">
      <c r="B35" s="56">
        <v>3</v>
      </c>
      <c r="C35" s="367"/>
      <c r="D35" s="367"/>
      <c r="E35" s="367"/>
      <c r="F35" s="367"/>
      <c r="G35" s="367"/>
      <c r="H35" s="367"/>
      <c r="I35" s="367"/>
      <c r="J35" s="367"/>
      <c r="K35" s="367"/>
      <c r="L35" s="367"/>
    </row>
    <row r="36" spans="2:12" ht="18" customHeight="1">
      <c r="B36" s="56">
        <v>4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</row>
    <row r="37" spans="2:12" ht="18" customHeight="1">
      <c r="B37" s="56">
        <v>5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</row>
    <row r="38" spans="2:12" ht="18" customHeight="1">
      <c r="B38" s="56">
        <v>6</v>
      </c>
      <c r="C38" s="367"/>
      <c r="D38" s="367"/>
      <c r="E38" s="367"/>
      <c r="F38" s="367"/>
      <c r="G38" s="367"/>
      <c r="H38" s="367"/>
      <c r="I38" s="367"/>
      <c r="J38" s="367"/>
      <c r="K38" s="367"/>
      <c r="L38" s="367"/>
    </row>
    <row r="39" spans="2:12" ht="18" customHeight="1">
      <c r="B39" s="56">
        <v>7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</row>
    <row r="40" spans="2:12" ht="18" customHeight="1">
      <c r="B40" s="56">
        <v>8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2:12" ht="18" customHeight="1">
      <c r="B41" s="56">
        <v>9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</row>
    <row r="42" spans="2:12" ht="18" customHeight="1">
      <c r="B42" s="57">
        <v>10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</row>
  </sheetData>
  <sheetProtection selectLockedCells="1" selectUnlockedCells="1"/>
  <mergeCells count="38">
    <mergeCell ref="B1:L1"/>
    <mergeCell ref="E2:G2"/>
    <mergeCell ref="C3:M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C13:L13"/>
    <mergeCell ref="C14:L14"/>
    <mergeCell ref="E16:G16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E30:G30"/>
    <mergeCell ref="C32:L32"/>
    <mergeCell ref="C33:L33"/>
    <mergeCell ref="C34:L34"/>
    <mergeCell ref="C41:L41"/>
    <mergeCell ref="C42:L42"/>
    <mergeCell ref="C35:L35"/>
    <mergeCell ref="C36:L36"/>
    <mergeCell ref="C37:L37"/>
    <mergeCell ref="C38:L38"/>
    <mergeCell ref="C39:L39"/>
    <mergeCell ref="C40:L40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User</cp:lastModifiedBy>
  <cp:lastPrinted>2019-04-26T13:01:10Z</cp:lastPrinted>
  <dcterms:created xsi:type="dcterms:W3CDTF">2019-04-25T22:20:54Z</dcterms:created>
  <dcterms:modified xsi:type="dcterms:W3CDTF">2019-04-26T14:17:43Z</dcterms:modified>
  <cp:category/>
  <cp:version/>
  <cp:contentType/>
  <cp:contentStatus/>
</cp:coreProperties>
</file>